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35" windowHeight="4755" activeTab="1"/>
  </bookViews>
  <sheets>
    <sheet name="zbiorczobudżet" sheetId="1" r:id="rId1"/>
    <sheet name="dochody 2006" sheetId="2" r:id="rId2"/>
  </sheets>
  <definedNames>
    <definedName name="_xlnm.Print_Titles" localSheetId="1">'dochody 2006'!$13:$13</definedName>
  </definedNames>
  <calcPr fullCalcOnLoad="1"/>
</workbook>
</file>

<file path=xl/sharedStrings.xml><?xml version="1.0" encoding="utf-8"?>
<sst xmlns="http://schemas.openxmlformats.org/spreadsheetml/2006/main" count="158" uniqueCount="108">
  <si>
    <t>I. Zadania własne</t>
  </si>
  <si>
    <t>w złotych</t>
  </si>
  <si>
    <t>Leśnictwo</t>
  </si>
  <si>
    <t>Oświata i wychowanie</t>
  </si>
  <si>
    <t>Różne rozliczenia</t>
  </si>
  <si>
    <t>do Uchwały Budżetowej</t>
  </si>
  <si>
    <t>Rady Miejskiej w Chrzanowie</t>
  </si>
  <si>
    <t>Dział</t>
  </si>
  <si>
    <t>Źródło (ważniejsze) dochodów</t>
  </si>
  <si>
    <t>w tym:</t>
  </si>
  <si>
    <t>Opłata eksploatacyjna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</si>
  <si>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</si>
  <si>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</si>
  <si>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</si>
  <si>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</si>
  <si>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</si>
  <si>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Podatek od posiadania psów</t>
  </si>
  <si>
    <t>Opłata skarbowa</t>
  </si>
  <si>
    <t>Część oświatowa subwencji ogólnej</t>
  </si>
  <si>
    <t>020</t>
  </si>
  <si>
    <t xml:space="preserve">Gospodarka mieszkaniowa </t>
  </si>
  <si>
    <t>Bezpieczeństwo publiczne i ochrona przeciwpożarowa</t>
  </si>
  <si>
    <t>Administracja publiczna</t>
  </si>
  <si>
    <t>Edukacyjna opieka wychowawcza</t>
  </si>
  <si>
    <t>II. Zadania zlecone z zakresu administracji rządowej</t>
  </si>
  <si>
    <t>Urzędy naczelnych organów władzy państwowej, kontroli i ochrony prawa oraz sądownictwa</t>
  </si>
  <si>
    <t>Gospodarka komunalna i ochrona środowiska</t>
  </si>
  <si>
    <t>Działalność usługowa</t>
  </si>
  <si>
    <t>Kultura i ochrona dziedzictwa narodowego</t>
  </si>
  <si>
    <t>Załącznik Nr 1</t>
  </si>
  <si>
    <t>Podatek od czynności cywilnoprawnych</t>
  </si>
  <si>
    <t>Udziały gminy we wpływach z podatku dochodowego od osób fizycznych</t>
  </si>
  <si>
    <t>Dochody</t>
  </si>
  <si>
    <t>Wydatki</t>
  </si>
  <si>
    <t>Nazwa</t>
  </si>
  <si>
    <t>500</t>
  </si>
  <si>
    <t>Handel</t>
  </si>
  <si>
    <t>600</t>
  </si>
  <si>
    <t>Transport i łączność</t>
  </si>
  <si>
    <t xml:space="preserve">630 </t>
  </si>
  <si>
    <t>Turystyka</t>
  </si>
  <si>
    <t>700</t>
  </si>
  <si>
    <t>Gospodarka mieszkaniowa</t>
  </si>
  <si>
    <t>710</t>
  </si>
  <si>
    <t>750</t>
  </si>
  <si>
    <t>754</t>
  </si>
  <si>
    <t>756</t>
  </si>
  <si>
    <t>757</t>
  </si>
  <si>
    <t>Obsługa długu publicznego</t>
  </si>
  <si>
    <t>758</t>
  </si>
  <si>
    <t>801</t>
  </si>
  <si>
    <t>851</t>
  </si>
  <si>
    <t>Ochrona zdrowia</t>
  </si>
  <si>
    <t>853</t>
  </si>
  <si>
    <t>854</t>
  </si>
  <si>
    <t>900</t>
  </si>
  <si>
    <t>921</t>
  </si>
  <si>
    <t>926</t>
  </si>
  <si>
    <t>Kultura fizyczna i sport</t>
  </si>
  <si>
    <t>III. Zadania realizowane na podstawie porozumień</t>
  </si>
  <si>
    <t>IV. Przychody budżetu</t>
  </si>
  <si>
    <t>V. Rozchody budżetu</t>
  </si>
  <si>
    <t>010</t>
  </si>
  <si>
    <t>Rolnictwo i łowiectwo</t>
  </si>
  <si>
    <t>OGÓŁEM  BUDŻET</t>
  </si>
  <si>
    <t>Suma kontrolna                                                               (dochody + przychody = wydatki + rozchody)</t>
  </si>
  <si>
    <t>Pomoc społeczna</t>
  </si>
  <si>
    <t>Pozostałe zadania w zakresie polityki społecznej</t>
  </si>
  <si>
    <t>Dochody od osób prawnych, od osób fizycznych i od innych jednostek nieposiadających osobowości prawnej oraz wydatki związane z ich poborem</t>
  </si>
  <si>
    <t>Część równoważąca subwencji ogólnej</t>
  </si>
  <si>
    <t>852</t>
  </si>
  <si>
    <t>w tym wydatki majatkowe</t>
  </si>
  <si>
    <t>majatkowe</t>
  </si>
  <si>
    <t>Dotacje celowe otrzymane z budżetu państwa na realizację zadań bieżących z zakresu administracji rządowej oraz innych zadań zleconych gminie (związkom gmin) ustawami</t>
  </si>
  <si>
    <t>Opłata targowa</t>
  </si>
  <si>
    <t xml:space="preserve">     Zbiorcze zestawienie dochodów, przychodów i wydatków, rozchodów budżetu Gminy Chrzanów na 2006 rok</t>
  </si>
  <si>
    <t>Gminy Chrzanów na 2006 rok</t>
  </si>
  <si>
    <t>Obrona narodowa</t>
  </si>
  <si>
    <t>Razem</t>
  </si>
  <si>
    <t>z tego</t>
  </si>
  <si>
    <t>zadania własne</t>
  </si>
  <si>
    <t>zadania zlecone</t>
  </si>
  <si>
    <t>zadania realizowane na podstawie porozumień</t>
  </si>
  <si>
    <t>Dochody budżetu Gminy Chrzanów na 2006 rok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</si>
  <si>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</si>
  <si>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</t>
  </si>
  <si>
    <t>Wpływy z różnych opłat</t>
  </si>
  <si>
    <t>Wpływy z opłat za zarząd, użytkowanie i użytkowanie wieczyste nieruchomości</t>
  </si>
  <si>
    <t xml:space="preserve">Wpływy z tytułu przekształcenia prawa użytkowania wieczystego przysługującego osobom fizycznym w prawo własności </t>
  </si>
  <si>
    <t>Wpływy z tytułu odpłatnego nabycia prawa własności oraz prawa użytkowania wieczystego nieruchmości</t>
  </si>
  <si>
    <t>Pozostałe odsetki</t>
  </si>
  <si>
    <t>Wpływy z różnych dochodów</t>
  </si>
  <si>
    <t>Dochody jednostek samorządu terytorialnego związane z realizacją zadań z zakresu administracji rządowej oraz innych zadań zleconych ustawami</t>
  </si>
  <si>
    <t>Wpływy z usług</t>
  </si>
  <si>
    <t>Grzywny, mandaty i inne kary pieniężne od ludności</t>
  </si>
  <si>
    <t>Wpływy z opłat za zezwolenia na sprzedaż alkoholu</t>
  </si>
  <si>
    <t>Odsetki od nieterminowych wpłat z tytułu podatków i opłat</t>
  </si>
  <si>
    <t>Wpływy z opłat za koncesje i licencje</t>
  </si>
  <si>
    <t>w tym</t>
  </si>
  <si>
    <t>Dotacje celowe otrzymane z gminy na zadania bieżące realizowane na podstawie porozumień (umów) między jednostkami samorządu terytorialnego</t>
  </si>
  <si>
    <t>Dotacje celowe otrzymane z budżetu państwa na realizację własnych zadań bieżących gmin (związków gmin)</t>
  </si>
  <si>
    <t>Dotacje celowe otrzymane z powiatu na zadania bieżące realizowane na podstawie porozumień (umów) między jednostkami samorządu terytorialnego</t>
  </si>
  <si>
    <t>Razem dochody</t>
  </si>
  <si>
    <t>Wpływy z innych lokalnych opłat pobieranych przez jednostki samorządu terytorialnego na podstawie odrębnych ustaw</t>
  </si>
  <si>
    <t>Udziały gminy we wpływach z podatku dochodowego od osób prawnych</t>
  </si>
  <si>
    <t>Podatek od działalności gospodarczej osób fizycznych, opłacany w formie karty podatkowej</t>
  </si>
  <si>
    <t>Nr XLIV/423/05</t>
  </si>
  <si>
    <t>z dnia 20 grudnia 2005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</si>
</sst>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i/>
      <sz val="12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top"/>
    </xf>
    <xf numFmtId="3" fontId="8" fillId="0" borderId="2" xfId="0" applyNumberFormat="1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3" fontId="8" fillId="0" borderId="4" xfId="0" applyNumberFormat="1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3" fontId="9" fillId="0" borderId="4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9" fillId="0" borderId="5" xfId="0" applyNumberFormat="1" applyFont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vertical="top"/>
    </xf>
    <xf numFmtId="0" fontId="9" fillId="0" borderId="4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15" fillId="0" borderId="0" xfId="0" applyFont="1" applyBorder="1" applyAlignment="1">
      <alignment vertical="top"/>
    </xf>
    <xf numFmtId="0" fontId="0" fillId="0" borderId="0" xfId="0" applyAlignment="1">
      <alignment/>
    </xf>
    <xf numFmtId="3" fontId="6" fillId="0" borderId="1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3" fontId="4" fillId="0" borderId="4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3" fontId="16" fillId="0" borderId="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3" fontId="16" fillId="0" borderId="7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16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6">
      <selection activeCell="A1" sqref="A1:E31"/>
    </sheetView>
  </sheetViews>
  <sheetFormatPr defaultColWidth="9.00390625" defaultRowHeight="12.75"/>
  <cols>
    <col min="1" max="1" width="6.25390625" style="0" customWidth="1"/>
    <col min="2" max="2" width="42.25390625" style="0" customWidth="1"/>
    <col min="3" max="3" width="13.875" style="0" customWidth="1"/>
    <col min="4" max="4" width="15.00390625" style="0" customWidth="1"/>
    <col min="5" max="5" width="12.75390625" style="0" customWidth="1"/>
    <col min="6" max="6" width="10.125" style="0" bestFit="1" customWidth="1"/>
  </cols>
  <sheetData>
    <row r="1" spans="1:5" ht="63.75" customHeight="1">
      <c r="A1" s="92" t="s">
        <v>75</v>
      </c>
      <c r="B1" s="92"/>
      <c r="C1" s="92"/>
      <c r="D1" s="92"/>
      <c r="E1" s="92"/>
    </row>
    <row r="2" spans="3:5" ht="12.75">
      <c r="C2" s="95" t="s">
        <v>1</v>
      </c>
      <c r="D2" s="95"/>
      <c r="E2" s="95"/>
    </row>
    <row r="3" spans="1:5" ht="12.75" customHeight="1">
      <c r="A3" s="96" t="s">
        <v>7</v>
      </c>
      <c r="B3" s="96" t="s">
        <v>34</v>
      </c>
      <c r="C3" s="96" t="s">
        <v>32</v>
      </c>
      <c r="D3" s="96" t="s">
        <v>33</v>
      </c>
      <c r="E3" s="51" t="s">
        <v>71</v>
      </c>
    </row>
    <row r="4" spans="1:5" ht="12.75">
      <c r="A4" s="97"/>
      <c r="B4" s="97"/>
      <c r="C4" s="97"/>
      <c r="D4" s="97"/>
      <c r="E4" s="52" t="s">
        <v>72</v>
      </c>
    </row>
    <row r="5" spans="1:5" ht="22.5" customHeight="1">
      <c r="A5" s="93" t="s">
        <v>0</v>
      </c>
      <c r="B5" s="94"/>
      <c r="C5" s="44">
        <f>SUM(C7:C25)</f>
        <v>66836622</v>
      </c>
      <c r="D5" s="44">
        <f>SUM(D6:D25)</f>
        <v>80436622</v>
      </c>
      <c r="E5" s="44">
        <f>SUM(E7:E25)</f>
        <v>8137000</v>
      </c>
    </row>
    <row r="6" spans="1:5" ht="21.75" customHeight="1">
      <c r="A6" s="42" t="s">
        <v>62</v>
      </c>
      <c r="B6" s="43" t="s">
        <v>63</v>
      </c>
      <c r="C6" s="40"/>
      <c r="D6" s="45">
        <v>170650</v>
      </c>
      <c r="E6" s="40"/>
    </row>
    <row r="7" spans="1:5" ht="21.75" customHeight="1">
      <c r="A7" s="42" t="s">
        <v>19</v>
      </c>
      <c r="B7" s="53" t="s">
        <v>2</v>
      </c>
      <c r="C7" s="46">
        <v>18400</v>
      </c>
      <c r="D7" s="46">
        <v>18000</v>
      </c>
      <c r="E7" s="46"/>
    </row>
    <row r="8" spans="1:5" ht="21.75" customHeight="1">
      <c r="A8" s="42" t="s">
        <v>35</v>
      </c>
      <c r="B8" s="53" t="s">
        <v>36</v>
      </c>
      <c r="C8" s="46"/>
      <c r="D8" s="46">
        <v>300000</v>
      </c>
      <c r="E8" s="46"/>
    </row>
    <row r="9" spans="1:5" ht="21.75" customHeight="1">
      <c r="A9" s="42" t="s">
        <v>37</v>
      </c>
      <c r="B9" s="53" t="s">
        <v>38</v>
      </c>
      <c r="C9" s="46">
        <v>60000</v>
      </c>
      <c r="D9" s="46">
        <v>6552400</v>
      </c>
      <c r="E9" s="46">
        <v>1230000</v>
      </c>
    </row>
    <row r="10" spans="1:5" ht="21.75" customHeight="1">
      <c r="A10" s="42" t="s">
        <v>39</v>
      </c>
      <c r="B10" s="53" t="s">
        <v>40</v>
      </c>
      <c r="C10" s="46"/>
      <c r="D10" s="46">
        <v>41510</v>
      </c>
      <c r="E10" s="46"/>
    </row>
    <row r="11" spans="1:5" ht="21.75" customHeight="1">
      <c r="A11" s="42" t="s">
        <v>41</v>
      </c>
      <c r="B11" s="53" t="s">
        <v>42</v>
      </c>
      <c r="C11" s="46">
        <v>3962000</v>
      </c>
      <c r="D11" s="46">
        <v>4278000</v>
      </c>
      <c r="E11" s="46">
        <v>2220000</v>
      </c>
    </row>
    <row r="12" spans="1:5" ht="21.75" customHeight="1">
      <c r="A12" s="42" t="s">
        <v>43</v>
      </c>
      <c r="B12" s="53" t="s">
        <v>27</v>
      </c>
      <c r="C12" s="46"/>
      <c r="D12" s="46">
        <v>300000</v>
      </c>
      <c r="E12" s="46">
        <v>100000</v>
      </c>
    </row>
    <row r="13" spans="1:5" ht="21.75" customHeight="1">
      <c r="A13" s="42" t="s">
        <v>44</v>
      </c>
      <c r="B13" s="53" t="s">
        <v>22</v>
      </c>
      <c r="C13" s="46">
        <v>313233</v>
      </c>
      <c r="D13" s="46">
        <v>7790596</v>
      </c>
      <c r="E13" s="46">
        <v>310000</v>
      </c>
    </row>
    <row r="14" spans="1:5" ht="39" customHeight="1">
      <c r="A14" s="42" t="s">
        <v>45</v>
      </c>
      <c r="B14" s="41" t="s">
        <v>21</v>
      </c>
      <c r="C14" s="46">
        <v>25000</v>
      </c>
      <c r="D14" s="46">
        <v>983090</v>
      </c>
      <c r="E14" s="46">
        <v>254000</v>
      </c>
    </row>
    <row r="15" spans="1:5" ht="51.75" customHeight="1">
      <c r="A15" s="42" t="s">
        <v>46</v>
      </c>
      <c r="B15" s="41" t="s">
        <v>68</v>
      </c>
      <c r="C15" s="46">
        <v>40741266</v>
      </c>
      <c r="D15" s="46">
        <v>186204</v>
      </c>
      <c r="E15" s="46"/>
    </row>
    <row r="16" spans="1:5" ht="21.75" customHeight="1">
      <c r="A16" s="42" t="s">
        <v>47</v>
      </c>
      <c r="B16" s="53" t="s">
        <v>48</v>
      </c>
      <c r="C16" s="46"/>
      <c r="D16" s="46">
        <v>1578664</v>
      </c>
      <c r="E16" s="46"/>
    </row>
    <row r="17" spans="1:5" ht="21.75" customHeight="1">
      <c r="A17" s="42" t="s">
        <v>49</v>
      </c>
      <c r="B17" s="53" t="s">
        <v>4</v>
      </c>
      <c r="C17" s="46">
        <v>18445590</v>
      </c>
      <c r="D17" s="46">
        <v>264419</v>
      </c>
      <c r="E17" s="46"/>
    </row>
    <row r="18" spans="1:5" ht="21.75" customHeight="1">
      <c r="A18" s="42" t="s">
        <v>50</v>
      </c>
      <c r="B18" s="53" t="s">
        <v>3</v>
      </c>
      <c r="C18" s="46">
        <v>982700</v>
      </c>
      <c r="D18" s="46">
        <v>32074460</v>
      </c>
      <c r="E18" s="46">
        <v>683500</v>
      </c>
    </row>
    <row r="19" spans="1:5" ht="21.75" customHeight="1">
      <c r="A19" s="42" t="s">
        <v>51</v>
      </c>
      <c r="B19" s="53" t="s">
        <v>52</v>
      </c>
      <c r="C19" s="46"/>
      <c r="D19" s="46">
        <v>782000</v>
      </c>
      <c r="E19" s="46"/>
    </row>
    <row r="20" spans="1:5" ht="21.75" customHeight="1">
      <c r="A20" s="42" t="s">
        <v>70</v>
      </c>
      <c r="B20" s="53" t="s">
        <v>66</v>
      </c>
      <c r="C20" s="46">
        <v>1429183</v>
      </c>
      <c r="D20" s="46">
        <v>7744342</v>
      </c>
      <c r="E20" s="46">
        <v>6000</v>
      </c>
    </row>
    <row r="21" spans="1:5" ht="21.75" customHeight="1">
      <c r="A21" s="42" t="s">
        <v>53</v>
      </c>
      <c r="B21" s="53" t="s">
        <v>67</v>
      </c>
      <c r="C21" s="46">
        <v>66960</v>
      </c>
      <c r="D21" s="46">
        <v>530600</v>
      </c>
      <c r="E21" s="46"/>
    </row>
    <row r="22" spans="1:5" ht="21.75" customHeight="1">
      <c r="A22" s="42" t="s">
        <v>54</v>
      </c>
      <c r="B22" s="53" t="s">
        <v>23</v>
      </c>
      <c r="C22" s="46"/>
      <c r="D22" s="46">
        <v>1160843</v>
      </c>
      <c r="E22" s="46"/>
    </row>
    <row r="23" spans="1:5" ht="21.75" customHeight="1">
      <c r="A23" s="42" t="s">
        <v>55</v>
      </c>
      <c r="B23" s="53" t="s">
        <v>26</v>
      </c>
      <c r="C23" s="46">
        <v>2290</v>
      </c>
      <c r="D23" s="46">
        <v>5636265</v>
      </c>
      <c r="E23" s="46">
        <v>1910000</v>
      </c>
    </row>
    <row r="24" spans="1:5" ht="21.75" customHeight="1">
      <c r="A24" s="42" t="s">
        <v>56</v>
      </c>
      <c r="B24" s="53" t="s">
        <v>28</v>
      </c>
      <c r="C24" s="46"/>
      <c r="D24" s="46">
        <v>7475579</v>
      </c>
      <c r="E24" s="46">
        <v>1393500</v>
      </c>
    </row>
    <row r="25" spans="1:5" ht="21.75" customHeight="1">
      <c r="A25" s="42" t="s">
        <v>57</v>
      </c>
      <c r="B25" s="53" t="s">
        <v>58</v>
      </c>
      <c r="C25" s="46">
        <v>790000</v>
      </c>
      <c r="D25" s="46">
        <v>2569000</v>
      </c>
      <c r="E25" s="46">
        <v>30000</v>
      </c>
    </row>
    <row r="26" spans="1:5" ht="21.75" customHeight="1">
      <c r="A26" s="88" t="s">
        <v>24</v>
      </c>
      <c r="B26" s="89"/>
      <c r="C26" s="54">
        <v>10643750</v>
      </c>
      <c r="D26" s="54">
        <v>10643750</v>
      </c>
      <c r="E26" s="54"/>
    </row>
    <row r="27" spans="1:5" ht="21.75" customHeight="1">
      <c r="A27" s="88" t="s">
        <v>59</v>
      </c>
      <c r="B27" s="89"/>
      <c r="C27" s="54">
        <v>296345</v>
      </c>
      <c r="D27" s="54">
        <v>296345</v>
      </c>
      <c r="E27" s="54"/>
    </row>
    <row r="28" spans="1:5" ht="21.75" customHeight="1">
      <c r="A28" s="88" t="s">
        <v>64</v>
      </c>
      <c r="B28" s="89"/>
      <c r="C28" s="54">
        <f>SUM(C26+C27+C5)</f>
        <v>77776717</v>
      </c>
      <c r="D28" s="54">
        <f>SUM(D26+D27+D5)</f>
        <v>91376717</v>
      </c>
      <c r="E28" s="54">
        <f>SUM(E26+E27+E5)</f>
        <v>8137000</v>
      </c>
    </row>
    <row r="29" spans="1:5" ht="21.75" customHeight="1">
      <c r="A29" s="88" t="s">
        <v>60</v>
      </c>
      <c r="B29" s="89"/>
      <c r="C29" s="56">
        <v>17500000</v>
      </c>
      <c r="D29" s="55"/>
      <c r="E29" s="55"/>
    </row>
    <row r="30" spans="1:5" ht="21.75" customHeight="1">
      <c r="A30" s="88" t="s">
        <v>61</v>
      </c>
      <c r="B30" s="89"/>
      <c r="C30" s="55"/>
      <c r="D30" s="55">
        <v>3900000</v>
      </c>
      <c r="E30" s="55"/>
    </row>
    <row r="31" spans="1:5" ht="47.25" customHeight="1">
      <c r="A31" s="90" t="s">
        <v>65</v>
      </c>
      <c r="B31" s="91"/>
      <c r="C31" s="47">
        <f>SUM(C28:C30)</f>
        <v>95276717</v>
      </c>
      <c r="D31" s="47">
        <f>SUM(D28:D30)</f>
        <v>95276717</v>
      </c>
      <c r="E31" s="47">
        <f>SUM(E28:E30)</f>
        <v>8137000</v>
      </c>
    </row>
    <row r="32" ht="12.75">
      <c r="D32" s="59"/>
    </row>
  </sheetData>
  <mergeCells count="13">
    <mergeCell ref="A1:E1"/>
    <mergeCell ref="A5:B5"/>
    <mergeCell ref="A26:B26"/>
    <mergeCell ref="A27:B27"/>
    <mergeCell ref="C2:E2"/>
    <mergeCell ref="A3:A4"/>
    <mergeCell ref="B3:B4"/>
    <mergeCell ref="C3:C4"/>
    <mergeCell ref="D3:D4"/>
    <mergeCell ref="A28:B28"/>
    <mergeCell ref="A29:B29"/>
    <mergeCell ref="A30:B30"/>
    <mergeCell ref="A31:B31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16.25390625" style="0" customWidth="1"/>
    <col min="4" max="4" width="12.625" style="0" customWidth="1"/>
    <col min="5" max="5" width="13.75390625" style="0" customWidth="1"/>
    <col min="6" max="6" width="11.00390625" style="0" customWidth="1"/>
  </cols>
  <sheetData>
    <row r="1" ht="12.75">
      <c r="C1" s="32" t="s">
        <v>29</v>
      </c>
    </row>
    <row r="2" ht="12.75">
      <c r="C2" s="32" t="s">
        <v>5</v>
      </c>
    </row>
    <row r="3" ht="12.75">
      <c r="C3" s="33" t="s">
        <v>76</v>
      </c>
    </row>
    <row r="4" ht="12.75">
      <c r="C4" s="32" t="s">
        <v>106</v>
      </c>
    </row>
    <row r="5" ht="12.75">
      <c r="C5" s="32" t="s">
        <v>6</v>
      </c>
    </row>
    <row r="6" ht="12.75">
      <c r="C6" s="32" t="s">
        <v>107</v>
      </c>
    </row>
    <row r="7" ht="12.75">
      <c r="C7" s="32"/>
    </row>
    <row r="8" spans="1:3" s="20" customFormat="1" ht="23.25">
      <c r="A8" s="60" t="s">
        <v>83</v>
      </c>
      <c r="B8" s="61"/>
      <c r="C8" s="61"/>
    </row>
    <row r="9" spans="1:2" ht="9" customHeight="1">
      <c r="A9" s="1"/>
      <c r="B9" s="5"/>
    </row>
    <row r="10" spans="1:5" s="20" customFormat="1" ht="18.75" thickBot="1">
      <c r="A10" s="18"/>
      <c r="B10" s="19"/>
      <c r="E10" s="8" t="s">
        <v>1</v>
      </c>
    </row>
    <row r="11" spans="1:6" s="20" customFormat="1" ht="13.5" customHeight="1" thickBot="1">
      <c r="A11" s="103" t="s">
        <v>7</v>
      </c>
      <c r="B11" s="103" t="s">
        <v>8</v>
      </c>
      <c r="C11" s="105" t="s">
        <v>78</v>
      </c>
      <c r="D11" s="98" t="s">
        <v>79</v>
      </c>
      <c r="E11" s="99"/>
      <c r="F11" s="100"/>
    </row>
    <row r="12" spans="1:6" ht="60" customHeight="1" thickBot="1">
      <c r="A12" s="104"/>
      <c r="B12" s="104"/>
      <c r="C12" s="106"/>
      <c r="D12" s="62" t="s">
        <v>80</v>
      </c>
      <c r="E12" s="62" t="s">
        <v>81</v>
      </c>
      <c r="F12" s="62" t="s">
        <v>82</v>
      </c>
    </row>
    <row r="13" spans="1:6" ht="12.75">
      <c r="A13" s="48">
        <v>1</v>
      </c>
      <c r="B13" s="48">
        <v>2</v>
      </c>
      <c r="C13" s="49">
        <v>3</v>
      </c>
      <c r="D13" s="49">
        <v>4</v>
      </c>
      <c r="E13" s="49">
        <v>5</v>
      </c>
      <c r="F13" s="49">
        <v>6</v>
      </c>
    </row>
    <row r="14" spans="1:6" s="20" customFormat="1" ht="18">
      <c r="A14" s="35" t="s">
        <v>19</v>
      </c>
      <c r="B14" s="25" t="s">
        <v>2</v>
      </c>
      <c r="C14" s="26">
        <f>SUM(C16:C17)</f>
        <v>18400</v>
      </c>
      <c r="D14" s="57">
        <f>SUM(D16:D17)</f>
        <v>18400</v>
      </c>
      <c r="E14" s="57">
        <f>SUM(E16:E17)</f>
        <v>0</v>
      </c>
      <c r="F14" s="57">
        <f>SUM(F16:F17)</f>
        <v>0</v>
      </c>
    </row>
    <row r="15" spans="1:6" s="20" customFormat="1" ht="15" customHeight="1">
      <c r="A15" s="35"/>
      <c r="B15" s="64" t="s">
        <v>9</v>
      </c>
      <c r="C15" s="26"/>
      <c r="D15" s="57"/>
      <c r="E15" s="57"/>
      <c r="F15" s="57"/>
    </row>
    <row r="16" spans="1:6" s="20" customFormat="1" ht="65.25" customHeight="1">
      <c r="A16" s="35"/>
      <c r="B16" s="73" t="s">
        <v>84</v>
      </c>
      <c r="C16" s="74">
        <v>400</v>
      </c>
      <c r="D16" s="82">
        <v>400</v>
      </c>
      <c r="E16" s="82">
        <v>0</v>
      </c>
      <c r="F16" s="82">
        <v>0</v>
      </c>
    </row>
    <row r="17" spans="1:6" s="20" customFormat="1" ht="17.25" customHeight="1" thickBot="1">
      <c r="A17" s="35"/>
      <c r="B17" s="73" t="s">
        <v>85</v>
      </c>
      <c r="C17" s="74">
        <v>18000</v>
      </c>
      <c r="D17" s="82">
        <v>18000</v>
      </c>
      <c r="E17" s="82">
        <v>0</v>
      </c>
      <c r="F17" s="82">
        <v>0</v>
      </c>
    </row>
    <row r="18" spans="1:6" s="20" customFormat="1" ht="18">
      <c r="A18" s="22">
        <v>600</v>
      </c>
      <c r="B18" s="28" t="s">
        <v>38</v>
      </c>
      <c r="C18" s="29">
        <f>SUM(C20)</f>
        <v>60000</v>
      </c>
      <c r="D18" s="58">
        <f>SUM(D20)</f>
        <v>60000</v>
      </c>
      <c r="E18" s="58">
        <f>SUM(E20)</f>
        <v>0</v>
      </c>
      <c r="F18" s="58">
        <f>SUM(F20)</f>
        <v>0</v>
      </c>
    </row>
    <row r="19" spans="1:6" s="20" customFormat="1" ht="12.75" customHeight="1">
      <c r="A19" s="21"/>
      <c r="B19" s="63" t="s">
        <v>9</v>
      </c>
      <c r="C19" s="26"/>
      <c r="D19" s="57"/>
      <c r="E19" s="57"/>
      <c r="F19" s="57"/>
    </row>
    <row r="20" spans="1:6" s="20" customFormat="1" ht="15" customHeight="1" thickBot="1">
      <c r="A20" s="21"/>
      <c r="B20" s="75" t="s">
        <v>86</v>
      </c>
      <c r="C20" s="76">
        <v>60000</v>
      </c>
      <c r="D20" s="87">
        <v>60000</v>
      </c>
      <c r="E20" s="87">
        <v>0</v>
      </c>
      <c r="F20" s="87">
        <v>0</v>
      </c>
    </row>
    <row r="21" spans="1:6" s="20" customFormat="1" ht="18">
      <c r="A21" s="22">
        <v>700</v>
      </c>
      <c r="B21" s="28" t="s">
        <v>20</v>
      </c>
      <c r="C21" s="29">
        <f>SUM(C23:C29)</f>
        <v>3962000</v>
      </c>
      <c r="D21" s="58">
        <f>SUM(D23:D29)</f>
        <v>3962000</v>
      </c>
      <c r="E21" s="58">
        <f>SUM(E23:E29)</f>
        <v>0</v>
      </c>
      <c r="F21" s="58">
        <f>SUM(F23:F29)</f>
        <v>0</v>
      </c>
    </row>
    <row r="22" spans="1:6" s="20" customFormat="1" ht="14.25" customHeight="1">
      <c r="A22" s="21"/>
      <c r="B22" s="63" t="s">
        <v>9</v>
      </c>
      <c r="C22" s="26"/>
      <c r="D22" s="57"/>
      <c r="E22" s="57"/>
      <c r="F22" s="57"/>
    </row>
    <row r="23" spans="1:6" s="20" customFormat="1" ht="29.25" customHeight="1">
      <c r="A23" s="21"/>
      <c r="B23" s="73" t="s">
        <v>87</v>
      </c>
      <c r="C23" s="74">
        <v>200000</v>
      </c>
      <c r="D23" s="82">
        <v>200000</v>
      </c>
      <c r="E23" s="82">
        <v>0</v>
      </c>
      <c r="F23" s="82">
        <v>0</v>
      </c>
    </row>
    <row r="24" spans="1:6" s="20" customFormat="1" ht="15" customHeight="1">
      <c r="A24" s="21"/>
      <c r="B24" s="77" t="s">
        <v>86</v>
      </c>
      <c r="C24" s="74">
        <v>2000</v>
      </c>
      <c r="D24" s="82">
        <f>SUM(C24:C24)</f>
        <v>2000</v>
      </c>
      <c r="E24" s="82">
        <v>0</v>
      </c>
      <c r="F24" s="82">
        <v>0</v>
      </c>
    </row>
    <row r="25" spans="1:6" s="20" customFormat="1" ht="68.25" customHeight="1">
      <c r="A25" s="21"/>
      <c r="B25" s="73" t="s">
        <v>84</v>
      </c>
      <c r="C25" s="74">
        <v>1215000</v>
      </c>
      <c r="D25" s="82">
        <v>1215000</v>
      </c>
      <c r="E25" s="82">
        <v>0</v>
      </c>
      <c r="F25" s="82">
        <v>0</v>
      </c>
    </row>
    <row r="26" spans="1:6" s="20" customFormat="1" ht="42.75" customHeight="1">
      <c r="A26" s="21"/>
      <c r="B26" s="73" t="s">
        <v>88</v>
      </c>
      <c r="C26" s="74">
        <v>5000</v>
      </c>
      <c r="D26" s="82">
        <v>5000</v>
      </c>
      <c r="E26" s="82">
        <v>0</v>
      </c>
      <c r="F26" s="82">
        <v>0</v>
      </c>
    </row>
    <row r="27" spans="1:6" s="20" customFormat="1" ht="39" customHeight="1">
      <c r="A27" s="21"/>
      <c r="B27" s="73" t="s">
        <v>89</v>
      </c>
      <c r="C27" s="74">
        <v>2500000</v>
      </c>
      <c r="D27" s="82">
        <v>2500000</v>
      </c>
      <c r="E27" s="82">
        <v>0</v>
      </c>
      <c r="F27" s="82">
        <v>0</v>
      </c>
    </row>
    <row r="28" spans="1:6" s="20" customFormat="1" ht="12.75" customHeight="1">
      <c r="A28" s="21"/>
      <c r="B28" s="73" t="s">
        <v>90</v>
      </c>
      <c r="C28" s="74">
        <v>10000</v>
      </c>
      <c r="D28" s="82">
        <v>10000</v>
      </c>
      <c r="E28" s="82">
        <v>0</v>
      </c>
      <c r="F28" s="82">
        <v>0</v>
      </c>
    </row>
    <row r="29" spans="1:6" s="20" customFormat="1" ht="18" customHeight="1" thickBot="1">
      <c r="A29" s="21"/>
      <c r="B29" s="73" t="s">
        <v>91</v>
      </c>
      <c r="C29" s="78">
        <v>30000</v>
      </c>
      <c r="D29" s="83">
        <f>SUM(C29:C29)</f>
        <v>30000</v>
      </c>
      <c r="E29" s="83">
        <v>0</v>
      </c>
      <c r="F29" s="83">
        <v>0</v>
      </c>
    </row>
    <row r="30" spans="1:6" s="10" customFormat="1" ht="18">
      <c r="A30" s="22">
        <v>750</v>
      </c>
      <c r="B30" s="28" t="s">
        <v>22</v>
      </c>
      <c r="C30" s="26">
        <f>SUM(C32:C36)</f>
        <v>556633</v>
      </c>
      <c r="D30" s="57">
        <f>SUM(D32:D36)</f>
        <v>313233</v>
      </c>
      <c r="E30" s="57">
        <f>SUM(E32:E36)</f>
        <v>243400</v>
      </c>
      <c r="F30" s="57">
        <f>SUM(F32:F36)</f>
        <v>0</v>
      </c>
    </row>
    <row r="31" spans="1:6" s="10" customFormat="1" ht="15" customHeight="1">
      <c r="A31" s="21"/>
      <c r="B31" s="65" t="s">
        <v>9</v>
      </c>
      <c r="C31" s="36"/>
      <c r="D31" s="38"/>
      <c r="E31" s="38"/>
      <c r="F31" s="38"/>
    </row>
    <row r="32" spans="1:6" s="10" customFormat="1" ht="54.75" customHeight="1">
      <c r="A32" s="21"/>
      <c r="B32" s="79" t="s">
        <v>92</v>
      </c>
      <c r="C32" s="74">
        <v>9072</v>
      </c>
      <c r="D32" s="82">
        <v>9072</v>
      </c>
      <c r="E32" s="82">
        <v>0</v>
      </c>
      <c r="F32" s="82">
        <v>0</v>
      </c>
    </row>
    <row r="33" spans="1:6" s="10" customFormat="1" ht="63.75">
      <c r="A33" s="21"/>
      <c r="B33" s="73" t="s">
        <v>84</v>
      </c>
      <c r="C33" s="74">
        <v>107161</v>
      </c>
      <c r="D33" s="82">
        <v>107161</v>
      </c>
      <c r="E33" s="82">
        <v>0</v>
      </c>
      <c r="F33" s="82">
        <v>0</v>
      </c>
    </row>
    <row r="34" spans="1:6" s="10" customFormat="1" ht="15" customHeight="1">
      <c r="A34" s="21"/>
      <c r="B34" s="73" t="s">
        <v>93</v>
      </c>
      <c r="C34" s="74">
        <v>47000</v>
      </c>
      <c r="D34" s="82">
        <v>47000</v>
      </c>
      <c r="E34" s="82">
        <v>0</v>
      </c>
      <c r="F34" s="82">
        <v>0</v>
      </c>
    </row>
    <row r="35" spans="1:6" s="10" customFormat="1" ht="13.5" customHeight="1">
      <c r="A35" s="21"/>
      <c r="B35" s="73" t="s">
        <v>90</v>
      </c>
      <c r="C35" s="74">
        <v>150000</v>
      </c>
      <c r="D35" s="82">
        <v>150000</v>
      </c>
      <c r="E35" s="82">
        <v>0</v>
      </c>
      <c r="F35" s="82">
        <v>0</v>
      </c>
    </row>
    <row r="36" spans="1:6" s="10" customFormat="1" ht="52.5" customHeight="1" thickBot="1">
      <c r="A36" s="21"/>
      <c r="B36" s="73" t="s">
        <v>73</v>
      </c>
      <c r="C36" s="78">
        <v>243400</v>
      </c>
      <c r="D36" s="83">
        <v>0</v>
      </c>
      <c r="E36" s="83">
        <v>243400</v>
      </c>
      <c r="F36" s="83">
        <v>0</v>
      </c>
    </row>
    <row r="37" spans="1:6" s="10" customFormat="1" ht="52.5" customHeight="1">
      <c r="A37" s="23">
        <v>751</v>
      </c>
      <c r="B37" s="31" t="s">
        <v>25</v>
      </c>
      <c r="C37" s="68">
        <f>SUM(C39)</f>
        <v>8400</v>
      </c>
      <c r="D37" s="67">
        <f>SUM(D39)</f>
        <v>0</v>
      </c>
      <c r="E37" s="67">
        <f>SUM(E39)</f>
        <v>8400</v>
      </c>
      <c r="F37" s="67">
        <f>SUM(F39)</f>
        <v>0</v>
      </c>
    </row>
    <row r="38" spans="1:6" s="10" customFormat="1" ht="15" customHeight="1">
      <c r="A38" s="9"/>
      <c r="B38" s="63" t="s">
        <v>9</v>
      </c>
      <c r="C38" s="14"/>
      <c r="D38" s="38"/>
      <c r="E38" s="38"/>
      <c r="F38" s="38"/>
    </row>
    <row r="39" spans="1:6" s="10" customFormat="1" ht="53.25" customHeight="1" thickBot="1">
      <c r="A39" s="2"/>
      <c r="B39" s="80" t="s">
        <v>73</v>
      </c>
      <c r="C39" s="78">
        <v>8400</v>
      </c>
      <c r="D39" s="83">
        <v>0</v>
      </c>
      <c r="E39" s="83">
        <v>8400</v>
      </c>
      <c r="F39" s="83">
        <v>0</v>
      </c>
    </row>
    <row r="40" spans="1:6" s="10" customFormat="1" ht="19.5" customHeight="1">
      <c r="A40" s="21">
        <v>752</v>
      </c>
      <c r="B40" s="27" t="s">
        <v>77</v>
      </c>
      <c r="C40" s="68">
        <f>SUM(C42)</f>
        <v>300</v>
      </c>
      <c r="D40" s="67">
        <f>D42</f>
        <v>0</v>
      </c>
      <c r="E40" s="67">
        <f>E42</f>
        <v>300</v>
      </c>
      <c r="F40" s="67">
        <f>F42</f>
        <v>0</v>
      </c>
    </row>
    <row r="41" spans="1:6" s="10" customFormat="1" ht="15" customHeight="1">
      <c r="A41" s="13"/>
      <c r="B41" s="63" t="s">
        <v>9</v>
      </c>
      <c r="C41" s="14"/>
      <c r="D41" s="38"/>
      <c r="E41" s="38"/>
      <c r="F41" s="38"/>
    </row>
    <row r="42" spans="1:6" s="10" customFormat="1" ht="52.5" customHeight="1" thickBot="1">
      <c r="A42" s="16"/>
      <c r="B42" s="80" t="s">
        <v>73</v>
      </c>
      <c r="C42" s="74">
        <v>300</v>
      </c>
      <c r="D42" s="82">
        <v>0</v>
      </c>
      <c r="E42" s="82">
        <v>300</v>
      </c>
      <c r="F42" s="82">
        <v>0</v>
      </c>
    </row>
    <row r="43" spans="1:6" s="20" customFormat="1" ht="36">
      <c r="A43" s="23">
        <v>754</v>
      </c>
      <c r="B43" s="28" t="s">
        <v>21</v>
      </c>
      <c r="C43" s="29">
        <f>SUM(C45:C46)</f>
        <v>25800</v>
      </c>
      <c r="D43" s="58">
        <f>SUM(D45:D46)</f>
        <v>25000</v>
      </c>
      <c r="E43" s="58">
        <f>SUM(E45:E46)</f>
        <v>800</v>
      </c>
      <c r="F43" s="58">
        <f>SUM(F45:F46)</f>
        <v>0</v>
      </c>
    </row>
    <row r="44" spans="1:6" s="20" customFormat="1" ht="12" customHeight="1">
      <c r="A44" s="21"/>
      <c r="B44" s="70" t="s">
        <v>9</v>
      </c>
      <c r="C44" s="26"/>
      <c r="D44" s="57"/>
      <c r="E44" s="57"/>
      <c r="F44" s="57"/>
    </row>
    <row r="45" spans="1:6" s="20" customFormat="1" ht="25.5">
      <c r="A45" s="21"/>
      <c r="B45" s="73" t="s">
        <v>94</v>
      </c>
      <c r="C45" s="74">
        <v>25000</v>
      </c>
      <c r="D45" s="82">
        <v>25000</v>
      </c>
      <c r="E45" s="82">
        <v>0</v>
      </c>
      <c r="F45" s="82">
        <v>0</v>
      </c>
    </row>
    <row r="46" spans="1:6" ht="51.75" thickBot="1">
      <c r="A46" s="7"/>
      <c r="B46" s="80" t="s">
        <v>73</v>
      </c>
      <c r="C46" s="78">
        <v>800</v>
      </c>
      <c r="D46" s="83">
        <v>0</v>
      </c>
      <c r="E46" s="83">
        <v>800</v>
      </c>
      <c r="F46" s="83">
        <v>0</v>
      </c>
    </row>
    <row r="47" spans="1:6" s="20" customFormat="1" ht="96.75" customHeight="1">
      <c r="A47" s="21">
        <v>756</v>
      </c>
      <c r="B47" s="30" t="s">
        <v>68</v>
      </c>
      <c r="C47" s="26">
        <f>SUM(C49:C65)</f>
        <v>40741266</v>
      </c>
      <c r="D47" s="57">
        <f>SUM(D49:D65)</f>
        <v>40741266</v>
      </c>
      <c r="E47" s="57">
        <f>SUM(E49:E65)</f>
        <v>0</v>
      </c>
      <c r="F47" s="57">
        <f>SUM(F49:F65)</f>
        <v>0</v>
      </c>
    </row>
    <row r="48" spans="1:6" s="20" customFormat="1" ht="13.5" customHeight="1">
      <c r="A48" s="21"/>
      <c r="B48" s="70" t="s">
        <v>9</v>
      </c>
      <c r="C48" s="26"/>
      <c r="D48" s="57"/>
      <c r="E48" s="57"/>
      <c r="F48" s="57"/>
    </row>
    <row r="49" spans="1:6" s="10" customFormat="1" ht="25.5">
      <c r="A49" s="9"/>
      <c r="B49" s="81" t="s">
        <v>31</v>
      </c>
      <c r="C49" s="74">
        <v>21182466</v>
      </c>
      <c r="D49" s="82">
        <v>21182466</v>
      </c>
      <c r="E49" s="82">
        <v>0</v>
      </c>
      <c r="F49" s="82">
        <v>0</v>
      </c>
    </row>
    <row r="50" spans="1:6" s="10" customFormat="1" ht="25.5">
      <c r="A50" s="24"/>
      <c r="B50" s="81" t="s">
        <v>104</v>
      </c>
      <c r="C50" s="74">
        <v>1000000</v>
      </c>
      <c r="D50" s="82">
        <v>1000000</v>
      </c>
      <c r="E50" s="82">
        <v>0</v>
      </c>
      <c r="F50" s="82">
        <v>0</v>
      </c>
    </row>
    <row r="51" spans="1:6" s="10" customFormat="1" ht="22.5" customHeight="1">
      <c r="A51" s="24"/>
      <c r="B51" s="73" t="s">
        <v>13</v>
      </c>
      <c r="C51" s="74">
        <v>14500000</v>
      </c>
      <c r="D51" s="82">
        <v>14500000</v>
      </c>
      <c r="E51" s="82">
        <v>0</v>
      </c>
      <c r="F51" s="82">
        <v>0</v>
      </c>
    </row>
    <row r="52" spans="1:6" s="10" customFormat="1" ht="23.25" customHeight="1">
      <c r="A52" s="9"/>
      <c r="B52" s="73" t="s">
        <v>11</v>
      </c>
      <c r="C52" s="74">
        <v>210000</v>
      </c>
      <c r="D52" s="82">
        <v>210000</v>
      </c>
      <c r="E52" s="82">
        <v>0</v>
      </c>
      <c r="F52" s="82">
        <v>0</v>
      </c>
    </row>
    <row r="53" spans="1:6" s="10" customFormat="1" ht="24" customHeight="1">
      <c r="A53" s="9"/>
      <c r="B53" s="73" t="s">
        <v>12</v>
      </c>
      <c r="C53" s="74">
        <v>27700</v>
      </c>
      <c r="D53" s="82">
        <v>27700</v>
      </c>
      <c r="E53" s="82">
        <v>0</v>
      </c>
      <c r="F53" s="82">
        <v>0</v>
      </c>
    </row>
    <row r="54" spans="1:6" s="10" customFormat="1" ht="18" customHeight="1">
      <c r="A54" s="9"/>
      <c r="B54" s="73" t="s">
        <v>14</v>
      </c>
      <c r="C54" s="74">
        <v>450000</v>
      </c>
      <c r="D54" s="82">
        <v>450000</v>
      </c>
      <c r="E54" s="82">
        <v>0</v>
      </c>
      <c r="F54" s="82">
        <v>0</v>
      </c>
    </row>
    <row r="55" spans="1:6" s="10" customFormat="1" ht="25.5">
      <c r="A55" s="9"/>
      <c r="B55" s="81" t="s">
        <v>105</v>
      </c>
      <c r="C55" s="74">
        <v>120000</v>
      </c>
      <c r="D55" s="82">
        <v>120000</v>
      </c>
      <c r="E55" s="82">
        <v>0</v>
      </c>
      <c r="F55" s="82">
        <v>0</v>
      </c>
    </row>
    <row r="56" spans="1:6" s="10" customFormat="1" ht="24" customHeight="1">
      <c r="A56" s="9"/>
      <c r="B56" s="77" t="s">
        <v>15</v>
      </c>
      <c r="C56" s="74">
        <v>135000</v>
      </c>
      <c r="D56" s="82">
        <v>135000</v>
      </c>
      <c r="E56" s="82">
        <v>0</v>
      </c>
      <c r="F56" s="82">
        <v>0</v>
      </c>
    </row>
    <row r="57" spans="1:6" s="10" customFormat="1" ht="24" customHeight="1">
      <c r="A57" s="9"/>
      <c r="B57" s="77" t="s">
        <v>16</v>
      </c>
      <c r="C57" s="74">
        <v>100</v>
      </c>
      <c r="D57" s="82">
        <v>100</v>
      </c>
      <c r="E57" s="82">
        <v>0</v>
      </c>
      <c r="F57" s="82">
        <v>0</v>
      </c>
    </row>
    <row r="58" spans="1:7" s="10" customFormat="1" ht="19.5" customHeight="1">
      <c r="A58" s="9"/>
      <c r="B58" s="77" t="s">
        <v>17</v>
      </c>
      <c r="C58" s="74">
        <v>600000</v>
      </c>
      <c r="D58" s="82">
        <v>600000</v>
      </c>
      <c r="E58" s="82">
        <v>0</v>
      </c>
      <c r="F58" s="82">
        <v>0</v>
      </c>
      <c r="G58" s="70"/>
    </row>
    <row r="59" spans="1:6" s="10" customFormat="1" ht="19.5" customHeight="1">
      <c r="A59" s="9"/>
      <c r="B59" s="77" t="s">
        <v>74</v>
      </c>
      <c r="C59" s="74">
        <v>150000</v>
      </c>
      <c r="D59" s="82">
        <v>150000</v>
      </c>
      <c r="E59" s="82">
        <v>0</v>
      </c>
      <c r="F59" s="82">
        <v>0</v>
      </c>
    </row>
    <row r="60" spans="1:6" s="10" customFormat="1" ht="20.25" customHeight="1">
      <c r="A60" s="9"/>
      <c r="B60" s="81" t="s">
        <v>10</v>
      </c>
      <c r="C60" s="74">
        <v>1000000</v>
      </c>
      <c r="D60" s="82">
        <v>1000000</v>
      </c>
      <c r="E60" s="82">
        <v>0</v>
      </c>
      <c r="F60" s="82">
        <v>0</v>
      </c>
    </row>
    <row r="61" spans="1:6" s="10" customFormat="1" ht="30.75" customHeight="1">
      <c r="A61" s="13"/>
      <c r="B61" s="79" t="s">
        <v>95</v>
      </c>
      <c r="C61" s="74">
        <v>650000</v>
      </c>
      <c r="D61" s="82">
        <f>SUM(C61:C61)</f>
        <v>650000</v>
      </c>
      <c r="E61" s="82">
        <v>0</v>
      </c>
      <c r="F61" s="82">
        <v>0</v>
      </c>
    </row>
    <row r="62" spans="1:6" s="10" customFormat="1" ht="39.75" customHeight="1">
      <c r="A62" s="13"/>
      <c r="B62" s="79" t="s">
        <v>103</v>
      </c>
      <c r="C62" s="74">
        <v>57000</v>
      </c>
      <c r="D62" s="82">
        <f>SUM(C62:C62)</f>
        <v>57000</v>
      </c>
      <c r="E62" s="82">
        <v>0</v>
      </c>
      <c r="F62" s="82">
        <v>0</v>
      </c>
    </row>
    <row r="63" spans="1:6" s="10" customFormat="1" ht="15">
      <c r="A63" s="13"/>
      <c r="B63" s="79" t="s">
        <v>30</v>
      </c>
      <c r="C63" s="74">
        <v>600000</v>
      </c>
      <c r="D63" s="82">
        <f>SUM(C63:C63)</f>
        <v>600000</v>
      </c>
      <c r="E63" s="82">
        <v>0</v>
      </c>
      <c r="F63" s="82">
        <v>0</v>
      </c>
    </row>
    <row r="64" spans="1:6" s="10" customFormat="1" ht="15">
      <c r="A64" s="13"/>
      <c r="B64" s="73" t="s">
        <v>97</v>
      </c>
      <c r="C64" s="74">
        <v>9000</v>
      </c>
      <c r="D64" s="82">
        <v>9000</v>
      </c>
      <c r="E64" s="82">
        <v>0</v>
      </c>
      <c r="F64" s="82">
        <v>0</v>
      </c>
    </row>
    <row r="65" spans="1:6" s="10" customFormat="1" ht="27.75" customHeight="1" thickBot="1">
      <c r="A65" s="11"/>
      <c r="B65" s="80" t="s">
        <v>96</v>
      </c>
      <c r="C65" s="78">
        <v>50000</v>
      </c>
      <c r="D65" s="83">
        <f>SUM(C65:C65)</f>
        <v>50000</v>
      </c>
      <c r="E65" s="83">
        <v>0</v>
      </c>
      <c r="F65" s="83">
        <v>0</v>
      </c>
    </row>
    <row r="66" spans="1:6" s="20" customFormat="1" ht="18">
      <c r="A66" s="21">
        <v>758</v>
      </c>
      <c r="B66" s="25" t="s">
        <v>4</v>
      </c>
      <c r="C66" s="26">
        <f>SUM(C68:C69)</f>
        <v>18445590</v>
      </c>
      <c r="D66" s="57">
        <f>SUM(D68:D69)</f>
        <v>18445590</v>
      </c>
      <c r="E66" s="57">
        <f>SUM(E68:E69)</f>
        <v>0</v>
      </c>
      <c r="F66" s="57">
        <f>SUM(F68:F69)</f>
        <v>0</v>
      </c>
    </row>
    <row r="67" spans="1:6" s="20" customFormat="1" ht="14.25" customHeight="1">
      <c r="A67" s="21"/>
      <c r="B67" s="64" t="s">
        <v>9</v>
      </c>
      <c r="C67" s="26"/>
      <c r="D67" s="57"/>
      <c r="E67" s="57"/>
      <c r="F67" s="57"/>
    </row>
    <row r="68" spans="1:6" s="8" customFormat="1" ht="22.5" customHeight="1">
      <c r="A68" s="15"/>
      <c r="B68" s="77" t="s">
        <v>18</v>
      </c>
      <c r="C68" s="74">
        <v>17502517</v>
      </c>
      <c r="D68" s="82">
        <f>SUM(C68:C68)</f>
        <v>17502517</v>
      </c>
      <c r="E68" s="82">
        <v>0</v>
      </c>
      <c r="F68" s="82">
        <v>0</v>
      </c>
    </row>
    <row r="69" spans="1:6" s="8" customFormat="1" ht="24" customHeight="1" thickBot="1">
      <c r="A69" s="17"/>
      <c r="B69" s="77" t="s">
        <v>69</v>
      </c>
      <c r="C69" s="74">
        <v>943073</v>
      </c>
      <c r="D69" s="82">
        <f>SUM(C69:C69)</f>
        <v>943073</v>
      </c>
      <c r="E69" s="82">
        <v>0</v>
      </c>
      <c r="F69" s="82">
        <v>0</v>
      </c>
    </row>
    <row r="70" spans="1:6" s="8" customFormat="1" ht="18">
      <c r="A70" s="23">
        <v>801</v>
      </c>
      <c r="B70" s="39" t="s">
        <v>3</v>
      </c>
      <c r="C70" s="29">
        <f>SUM(C72:C76)</f>
        <v>1005200</v>
      </c>
      <c r="D70" s="58">
        <f>SUM(D72:D76)</f>
        <v>982700</v>
      </c>
      <c r="E70" s="58">
        <f>SUM(E72:E76)</f>
        <v>0</v>
      </c>
      <c r="F70" s="58">
        <f>SUM(F72:F76)</f>
        <v>22500</v>
      </c>
    </row>
    <row r="71" spans="1:6" s="8" customFormat="1" ht="15" customHeight="1">
      <c r="A71" s="21"/>
      <c r="B71" s="70" t="s">
        <v>98</v>
      </c>
      <c r="C71" s="14"/>
      <c r="D71" s="38"/>
      <c r="E71" s="38"/>
      <c r="F71" s="38"/>
    </row>
    <row r="72" spans="1:6" s="8" customFormat="1" ht="66" customHeight="1">
      <c r="A72" s="21"/>
      <c r="B72" s="73" t="s">
        <v>84</v>
      </c>
      <c r="C72" s="74">
        <v>72000</v>
      </c>
      <c r="D72" s="82">
        <v>72000</v>
      </c>
      <c r="E72" s="82">
        <v>0</v>
      </c>
      <c r="F72" s="82">
        <v>0</v>
      </c>
    </row>
    <row r="73" spans="1:6" s="8" customFormat="1" ht="13.5" customHeight="1">
      <c r="A73" s="21"/>
      <c r="B73" s="81" t="s">
        <v>93</v>
      </c>
      <c r="C73" s="74">
        <v>886000</v>
      </c>
      <c r="D73" s="82">
        <v>886000</v>
      </c>
      <c r="E73" s="82">
        <v>0</v>
      </c>
      <c r="F73" s="82">
        <v>0</v>
      </c>
    </row>
    <row r="74" spans="1:6" s="8" customFormat="1" ht="15" customHeight="1">
      <c r="A74" s="21"/>
      <c r="B74" s="81" t="s">
        <v>90</v>
      </c>
      <c r="C74" s="74">
        <v>21700</v>
      </c>
      <c r="D74" s="82">
        <v>21700</v>
      </c>
      <c r="E74" s="82">
        <v>0</v>
      </c>
      <c r="F74" s="82">
        <v>0</v>
      </c>
    </row>
    <row r="75" spans="1:6" s="8" customFormat="1" ht="17.25" customHeight="1">
      <c r="A75" s="21"/>
      <c r="B75" s="81" t="s">
        <v>91</v>
      </c>
      <c r="C75" s="74">
        <v>3000</v>
      </c>
      <c r="D75" s="82">
        <v>3000</v>
      </c>
      <c r="E75" s="82">
        <v>0</v>
      </c>
      <c r="F75" s="82">
        <v>0</v>
      </c>
    </row>
    <row r="76" spans="1:6" s="8" customFormat="1" ht="54" customHeight="1" thickBot="1">
      <c r="A76" s="34"/>
      <c r="B76" s="84" t="s">
        <v>99</v>
      </c>
      <c r="C76" s="78">
        <v>22500</v>
      </c>
      <c r="D76" s="83">
        <v>0</v>
      </c>
      <c r="E76" s="83">
        <v>0</v>
      </c>
      <c r="F76" s="83">
        <v>22500</v>
      </c>
    </row>
    <row r="77" spans="1:6" s="8" customFormat="1" ht="18">
      <c r="A77" s="21">
        <v>852</v>
      </c>
      <c r="B77" s="25" t="s">
        <v>66</v>
      </c>
      <c r="C77" s="26">
        <f>SUM(C79:C83)</f>
        <v>12043878</v>
      </c>
      <c r="D77" s="57">
        <f>SUM(D79:D83)</f>
        <v>1429183</v>
      </c>
      <c r="E77" s="57">
        <f>SUM(E79:E83)</f>
        <v>10390850</v>
      </c>
      <c r="F77" s="57">
        <f>SUM(F79:F83)</f>
        <v>223845</v>
      </c>
    </row>
    <row r="78" spans="1:6" s="8" customFormat="1" ht="15.75" customHeight="1">
      <c r="A78" s="13"/>
      <c r="B78" s="64" t="s">
        <v>9</v>
      </c>
      <c r="C78" s="14"/>
      <c r="D78" s="38"/>
      <c r="E78" s="38"/>
      <c r="F78" s="38"/>
    </row>
    <row r="79" spans="1:6" s="8" customFormat="1" ht="15.75" customHeight="1">
      <c r="A79" s="13"/>
      <c r="B79" s="77" t="s">
        <v>93</v>
      </c>
      <c r="C79" s="74">
        <v>260000</v>
      </c>
      <c r="D79" s="82">
        <v>260000</v>
      </c>
      <c r="E79" s="82">
        <v>0</v>
      </c>
      <c r="F79" s="82">
        <v>0</v>
      </c>
    </row>
    <row r="80" spans="1:6" s="8" customFormat="1" ht="54" customHeight="1">
      <c r="A80" s="13"/>
      <c r="B80" s="79" t="s">
        <v>92</v>
      </c>
      <c r="C80" s="74">
        <v>31</v>
      </c>
      <c r="D80" s="82">
        <v>31</v>
      </c>
      <c r="E80" s="82">
        <v>0</v>
      </c>
      <c r="F80" s="82">
        <v>0</v>
      </c>
    </row>
    <row r="81" spans="1:6" s="8" customFormat="1" ht="56.25" customHeight="1">
      <c r="A81" s="13"/>
      <c r="B81" s="73" t="s">
        <v>73</v>
      </c>
      <c r="C81" s="74">
        <v>10390850</v>
      </c>
      <c r="D81" s="82">
        <v>0</v>
      </c>
      <c r="E81" s="82">
        <v>10390850</v>
      </c>
      <c r="F81" s="82">
        <v>0</v>
      </c>
    </row>
    <row r="82" spans="1:6" s="8" customFormat="1" ht="44.25" customHeight="1">
      <c r="A82" s="13"/>
      <c r="B82" s="73" t="s">
        <v>100</v>
      </c>
      <c r="C82" s="74">
        <v>1169152</v>
      </c>
      <c r="D82" s="82">
        <f>SUM(C82:C82)</f>
        <v>1169152</v>
      </c>
      <c r="E82" s="82">
        <v>0</v>
      </c>
      <c r="F82" s="82">
        <v>0</v>
      </c>
    </row>
    <row r="83" spans="1:6" s="8" customFormat="1" ht="54.75" customHeight="1" thickBot="1">
      <c r="A83" s="11"/>
      <c r="B83" s="84" t="s">
        <v>101</v>
      </c>
      <c r="C83" s="78">
        <v>223845</v>
      </c>
      <c r="D83" s="83">
        <v>0</v>
      </c>
      <c r="E83" s="83">
        <v>0</v>
      </c>
      <c r="F83" s="83">
        <v>223845</v>
      </c>
    </row>
    <row r="84" spans="1:6" s="8" customFormat="1" ht="36">
      <c r="A84" s="21">
        <v>853</v>
      </c>
      <c r="B84" s="37" t="s">
        <v>67</v>
      </c>
      <c r="C84" s="26">
        <f>SUM(C86:C88)</f>
        <v>66960</v>
      </c>
      <c r="D84" s="57">
        <f>SUM(D86:D88)</f>
        <v>66960</v>
      </c>
      <c r="E84" s="57">
        <f>SUM(E86:E88)</f>
        <v>0</v>
      </c>
      <c r="F84" s="57">
        <f>SUM(F86:F88)</f>
        <v>0</v>
      </c>
    </row>
    <row r="85" spans="1:6" s="8" customFormat="1" ht="15.75" customHeight="1">
      <c r="A85" s="21"/>
      <c r="B85" s="71" t="s">
        <v>9</v>
      </c>
      <c r="C85" s="26"/>
      <c r="D85" s="57"/>
      <c r="E85" s="57"/>
      <c r="F85" s="57"/>
    </row>
    <row r="86" spans="1:6" s="8" customFormat="1" ht="66" customHeight="1">
      <c r="A86" s="21"/>
      <c r="B86" s="73" t="s">
        <v>84</v>
      </c>
      <c r="C86" s="74">
        <v>3800</v>
      </c>
      <c r="D86" s="82">
        <v>3800</v>
      </c>
      <c r="E86" s="82">
        <v>0</v>
      </c>
      <c r="F86" s="82">
        <v>0</v>
      </c>
    </row>
    <row r="87" spans="1:6" s="8" customFormat="1" ht="15.75" customHeight="1">
      <c r="A87" s="21"/>
      <c r="B87" s="85" t="s">
        <v>93</v>
      </c>
      <c r="C87" s="74">
        <v>63150</v>
      </c>
      <c r="D87" s="82">
        <v>63150</v>
      </c>
      <c r="E87" s="82">
        <v>0</v>
      </c>
      <c r="F87" s="82">
        <v>0</v>
      </c>
    </row>
    <row r="88" spans="1:6" s="8" customFormat="1" ht="15.75" customHeight="1" thickBot="1">
      <c r="A88" s="34"/>
      <c r="B88" s="86" t="s">
        <v>91</v>
      </c>
      <c r="C88" s="78">
        <v>10</v>
      </c>
      <c r="D88" s="83">
        <v>10</v>
      </c>
      <c r="E88" s="83">
        <v>0</v>
      </c>
      <c r="F88" s="83">
        <v>0</v>
      </c>
    </row>
    <row r="89" spans="1:6" s="8" customFormat="1" ht="39" customHeight="1">
      <c r="A89" s="21">
        <v>900</v>
      </c>
      <c r="B89" s="37" t="s">
        <v>26</v>
      </c>
      <c r="C89" s="26">
        <f>SUM(C91)</f>
        <v>2290</v>
      </c>
      <c r="D89" s="57">
        <f>SUM(D91)</f>
        <v>2290</v>
      </c>
      <c r="E89" s="57">
        <f>SUM(E91)</f>
        <v>0</v>
      </c>
      <c r="F89" s="57">
        <f>SUM(F91)</f>
        <v>0</v>
      </c>
    </row>
    <row r="90" spans="1:6" s="8" customFormat="1" ht="15.75" customHeight="1">
      <c r="A90" s="21"/>
      <c r="B90" s="71" t="s">
        <v>9</v>
      </c>
      <c r="C90" s="26"/>
      <c r="D90" s="57"/>
      <c r="E90" s="57"/>
      <c r="F90" s="57"/>
    </row>
    <row r="91" spans="1:6" s="8" customFormat="1" ht="69" customHeight="1" thickBot="1">
      <c r="A91" s="34"/>
      <c r="B91" s="66" t="s">
        <v>84</v>
      </c>
      <c r="C91" s="12">
        <v>2290</v>
      </c>
      <c r="D91" s="69">
        <v>2290</v>
      </c>
      <c r="E91" s="69">
        <v>0</v>
      </c>
      <c r="F91" s="69">
        <v>0</v>
      </c>
    </row>
    <row r="92" spans="1:6" s="8" customFormat="1" ht="37.5" customHeight="1">
      <c r="A92" s="21">
        <v>921</v>
      </c>
      <c r="B92" s="37" t="s">
        <v>28</v>
      </c>
      <c r="C92" s="26">
        <f>SUM(C94)</f>
        <v>50000</v>
      </c>
      <c r="D92" s="57">
        <f>SUM(D94)</f>
        <v>0</v>
      </c>
      <c r="E92" s="57">
        <f>SUM(E94)</f>
        <v>0</v>
      </c>
      <c r="F92" s="57">
        <f>SUM(F94)</f>
        <v>50000</v>
      </c>
    </row>
    <row r="93" spans="1:6" s="8" customFormat="1" ht="13.5" customHeight="1">
      <c r="A93" s="21"/>
      <c r="B93" s="71" t="s">
        <v>9</v>
      </c>
      <c r="C93" s="26"/>
      <c r="D93" s="57"/>
      <c r="E93" s="57"/>
      <c r="F93" s="57"/>
    </row>
    <row r="94" spans="1:6" s="8" customFormat="1" ht="54" customHeight="1" thickBot="1">
      <c r="A94" s="34"/>
      <c r="B94" s="84" t="s">
        <v>101</v>
      </c>
      <c r="C94" s="78">
        <v>50000</v>
      </c>
      <c r="D94" s="83">
        <v>0</v>
      </c>
      <c r="E94" s="83">
        <v>0</v>
      </c>
      <c r="F94" s="83">
        <v>50000</v>
      </c>
    </row>
    <row r="95" spans="1:6" s="8" customFormat="1" ht="18">
      <c r="A95" s="21">
        <v>926</v>
      </c>
      <c r="B95" s="37" t="s">
        <v>58</v>
      </c>
      <c r="C95" s="26">
        <f>SUM(C97:C99)</f>
        <v>790000</v>
      </c>
      <c r="D95" s="57">
        <f>SUM(D97:D99)</f>
        <v>790000</v>
      </c>
      <c r="E95" s="57">
        <f>SUM(E97:E99)</f>
        <v>0</v>
      </c>
      <c r="F95" s="57">
        <f>SUM(F97:F99)</f>
        <v>0</v>
      </c>
    </row>
    <row r="96" spans="1:6" s="8" customFormat="1" ht="15" customHeight="1">
      <c r="A96" s="21"/>
      <c r="B96" s="71" t="s">
        <v>9</v>
      </c>
      <c r="C96" s="26"/>
      <c r="D96" s="57"/>
      <c r="E96" s="57"/>
      <c r="F96" s="57"/>
    </row>
    <row r="97" spans="1:6" s="8" customFormat="1" ht="63.75">
      <c r="A97" s="21"/>
      <c r="B97" s="73" t="s">
        <v>84</v>
      </c>
      <c r="C97" s="74">
        <v>42000</v>
      </c>
      <c r="D97" s="82">
        <v>42000</v>
      </c>
      <c r="E97" s="82">
        <v>0</v>
      </c>
      <c r="F97" s="82">
        <v>0</v>
      </c>
    </row>
    <row r="98" spans="1:6" s="8" customFormat="1" ht="18">
      <c r="A98" s="21"/>
      <c r="B98" s="81" t="s">
        <v>93</v>
      </c>
      <c r="C98" s="74">
        <v>746000</v>
      </c>
      <c r="D98" s="82">
        <v>746000</v>
      </c>
      <c r="E98" s="82">
        <v>0</v>
      </c>
      <c r="F98" s="82">
        <v>0</v>
      </c>
    </row>
    <row r="99" spans="1:6" s="8" customFormat="1" ht="19.5" customHeight="1" thickBot="1">
      <c r="A99" s="21"/>
      <c r="B99" s="73" t="s">
        <v>90</v>
      </c>
      <c r="C99" s="74">
        <v>2000</v>
      </c>
      <c r="D99" s="82">
        <v>2000</v>
      </c>
      <c r="E99" s="82">
        <v>0</v>
      </c>
      <c r="F99" s="82">
        <v>0</v>
      </c>
    </row>
    <row r="100" spans="1:6" s="20" customFormat="1" ht="22.5" customHeight="1" thickBot="1">
      <c r="A100" s="101" t="s">
        <v>102</v>
      </c>
      <c r="B100" s="102"/>
      <c r="C100" s="50">
        <f>SUM(C14+C18+C21+C30+C37++C40+C43+C47+C66+C70+C77+C84+C89+C92+C95)</f>
        <v>77776717</v>
      </c>
      <c r="D100" s="72">
        <f>SUM(D14+D18+D21+D30+D37++D40+D43+D47+D66+D70+D77+D84+D89+D92+D95)</f>
        <v>66836622</v>
      </c>
      <c r="E100" s="72">
        <f>SUM(E14+E18+E21+E30+E37++E40+E43+E47+E66+E70+E77+E84+E89+E92+E95)</f>
        <v>10643750</v>
      </c>
      <c r="F100" s="72">
        <f>SUM(F14+F18+F21+F30+F37++F40+F43+F47+F66+F70+F77+F84+F89+F92+F95)</f>
        <v>296345</v>
      </c>
    </row>
    <row r="101" spans="1:5" ht="15.75" thickTop="1">
      <c r="A101" s="3"/>
      <c r="B101" s="6"/>
      <c r="C101" s="4"/>
      <c r="D101" s="4"/>
      <c r="E101" s="4"/>
    </row>
    <row r="102" spans="1:5" ht="15">
      <c r="A102" s="3"/>
      <c r="B102" s="6"/>
      <c r="C102" s="4"/>
      <c r="D102" s="4"/>
      <c r="E102" s="4"/>
    </row>
  </sheetData>
  <mergeCells count="5">
    <mergeCell ref="D11:F11"/>
    <mergeCell ref="A100:B100"/>
    <mergeCell ref="A11:A12"/>
    <mergeCell ref="B11:B12"/>
    <mergeCell ref="C11:C12"/>
  </mergeCells>
  <printOptions/>
  <pageMargins left="0.75" right="0.36" top="1.2" bottom="1.29" header="0.5" footer="0.5"/>
  <pageSetup horizontalDpi="300" verticalDpi="3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realwyd</dc:title>
  <dc:subject>realizacja wydatków za miesiąc</dc:subject>
  <dc:creator>Wydział</dc:creator>
  <cp:keywords>realizacja</cp:keywords>
  <dc:description/>
  <cp:lastModifiedBy>Twoja nazwa użytkownika</cp:lastModifiedBy>
  <cp:lastPrinted>2005-12-21T07:10:43Z</cp:lastPrinted>
  <dcterms:created xsi:type="dcterms:W3CDTF">1999-12-27T12:33:40Z</dcterms:created>
  <dcterms:modified xsi:type="dcterms:W3CDTF">2005-12-30T08:14:01Z</dcterms:modified>
  <cp:category/>
  <cp:version/>
  <cp:contentType/>
  <cp:contentStatus/>
</cp:coreProperties>
</file>