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35" windowHeight="4755" activeTab="0"/>
  </bookViews>
  <sheets>
    <sheet name="dochody2003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<sst xmlns="http://schemas.openxmlformats.org/spreadsheetml/2006/main" count="103" uniqueCount="66">
  <si>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I. Zadania własne</t>
  </si>
  <si>
    <t>w złotych</t>
  </si>
  <si>
    <t>Dz.</t>
  </si>
  <si>
    <t>Leśnictwo</t>
  </si>
  <si>
    <t>Oświata i wychowanie</t>
  </si>
  <si>
    <t>Opieka społeczna</t>
  </si>
  <si>
    <t>Różne rozliczenia</t>
  </si>
  <si>
    <t>do Uchwały Budżetowej</t>
  </si>
  <si>
    <t>Rady Miejskiej w Chrzanowie</t>
  </si>
  <si>
    <t>Dział</t>
  </si>
  <si>
    <t>Źródło (ważniejsze) dochodów</t>
  </si>
  <si>
    <t>w tym:</t>
  </si>
  <si>
    <t>Dochody z majątku gminy</t>
  </si>
  <si>
    <t>Dochody uzyskiwane przez jednostki budżetowe gminy</t>
  </si>
  <si>
    <t>Opłata eksploatacyjna</t>
  </si>
  <si>
    <t>Dochody od osób prawnych,od osób fizycznych i od innych jednostek nie posiadających osobowości prawnej</t>
  </si>
  <si>
    <t>Podatek rolny</t>
  </si>
  <si>
    <t>Podatek leśny</t>
  </si>
  <si>
    <t>Podatek od nieruchomości</t>
  </si>
  <si>
    <t>Podatek od środków transportowych</t>
  </si>
  <si>
    <t>Podatek od spadków i darowizn</t>
  </si>
  <si>
    <t>Opłaty lokalne</t>
  </si>
  <si>
    <t>Podatek od posiadania psów</t>
  </si>
  <si>
    <t>Opłata skarbowa</t>
  </si>
  <si>
    <t>Dochody z tytułu wydawania zezwoleń na sprzedaż napojów alkoholowych</t>
  </si>
  <si>
    <t>Dochody z kar pieniężnych i grzywien</t>
  </si>
  <si>
    <t>Część oświatowa subwencji ogólnej</t>
  </si>
  <si>
    <t>Część rekompensująca subwencji ogólnej</t>
  </si>
  <si>
    <t>Część podstawowa subwencji ogólnej</t>
  </si>
  <si>
    <t>020</t>
  </si>
  <si>
    <t xml:space="preserve">Gospodarka mieszkaniowa </t>
  </si>
  <si>
    <t>Bezpieczeństwo publiczne i ochrona przeciwpożarowa</t>
  </si>
  <si>
    <t>Administracja publiczna</t>
  </si>
  <si>
    <t>Inne dochody</t>
  </si>
  <si>
    <t>Edukacyjna opieka wychowawcza</t>
  </si>
  <si>
    <t>II. Zadania zlecone z zakresu administracji rządowej</t>
  </si>
  <si>
    <t>Urzędy naczelnych organów władzy państwowej, kontroli i ochrony prawa oraz sądownictwa</t>
  </si>
  <si>
    <t>Bezpieczeństwo publiczne i ochrona przciwpożarowa</t>
  </si>
  <si>
    <t>Gospodarka komunalna i ochrona środowiska</t>
  </si>
  <si>
    <t>III. Zadania realizowane na podstawie porozumień z organami administracji rządowej i jednostkami samorządu terytorialnego</t>
  </si>
  <si>
    <t>Działalność usługowa</t>
  </si>
  <si>
    <t>Kultura i ochrona dziedzictwa narodowego</t>
  </si>
  <si>
    <t xml:space="preserve">Dotacje celowe otrzymane z powiatu na zadania bieżące realizowane na podstawie porozumień (umów) między jednostkami samorządu terytorialnego </t>
  </si>
  <si>
    <t>Razem zadania realizowane na podstawie porozumień z organami administracji rządowej i jednostkami samorządu terytorialnego</t>
  </si>
  <si>
    <t>Załącznik Nr 1</t>
  </si>
  <si>
    <t>Opłata administracyjna</t>
  </si>
  <si>
    <t>Podatek od czynności cywilnoprawnych</t>
  </si>
  <si>
    <t xml:space="preserve">Odsetki od środków finansowych gminy, gromadzonych na rachunkach bankowych </t>
  </si>
  <si>
    <t>Udziały gminy we wpływach z podatku dochodowego od osób fizycznych</t>
  </si>
  <si>
    <t>Udziały gminy we wpływach z podatku dochodowego od osób prawnych i jednostek organizacyjnych nie posiadających osobowości prawnej</t>
  </si>
  <si>
    <t>Dotacje celowe na dofinansowanie zadań własnych gminy</t>
  </si>
  <si>
    <t>Dotacje celowe otrzymane z budżetu państwa na realizację zadań bieżących z zakresu administracji rządowej oraz innych zadań zleconych gminom (związkom gmin) ustawami</t>
  </si>
  <si>
    <t>Dotacje celowe otrzymane z budżetu państwa na zadania bieżące realizowane przez gminę na podstawie porozumień z organami administracji rządowej</t>
  </si>
  <si>
    <t>Odsetki od nieterminowo regulowanych należności, stanowiących dochody gminy</t>
  </si>
  <si>
    <t>Gminy Chrzanów na 2003 rok</t>
  </si>
  <si>
    <t>Plan dochodów budżetu Gminy Chrzanów na 2003 rok</t>
  </si>
  <si>
    <t>Plan na 2003 rok</t>
  </si>
  <si>
    <t>Podatek dochodowy od osób fizycznych prowadzących działalność gospodarczą opłacony w formie karty podatkowej</t>
  </si>
  <si>
    <t>Razem zadania zlecone</t>
  </si>
  <si>
    <t>Razem zadania własne</t>
  </si>
  <si>
    <t>OGÓŁEM  DOCHODY (własne, zlecone i na podstawie porozumień)</t>
  </si>
  <si>
    <t xml:space="preserve">Dotacje celowe na zadania bieżące realizowane na podstawie porozumień (umów) z organami administracji rządowej </t>
  </si>
  <si>
    <t>Dotacje celowe otrzymane z budżetu państwa na inwestycje i zakupy inwestycyjne z zakresu administracji rządowej oraz innych zadań zleconych gminom (związkom gmin) ustawami</t>
  </si>
  <si>
    <t xml:space="preserve">Dotacje celowe na zadania inwestycyjnerealizowane na podstawie porozumień (umów) z organami administracji rządowej </t>
  </si>
  <si>
    <t>Nr VIII/49/03</t>
  </si>
  <si>
    <t>z dnia 25 marca 2003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</si>
</sst>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yyyy/mm/dd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6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3" fontId="9" fillId="0" borderId="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8" xfId="0" applyFont="1" applyBorder="1" applyAlignment="1">
      <alignment vertical="top" wrapText="1"/>
    </xf>
    <xf numFmtId="3" fontId="9" fillId="0" borderId="7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" fontId="9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 vertical="top"/>
    </xf>
    <xf numFmtId="3" fontId="9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3" fontId="10" fillId="0" borderId="6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3" fontId="5" fillId="0" borderId="6" xfId="0" applyNumberFormat="1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3" fontId="8" fillId="0" borderId="6" xfId="0" applyNumberFormat="1" applyFont="1" applyBorder="1" applyAlignment="1">
      <alignment/>
    </xf>
    <xf numFmtId="0" fontId="9" fillId="0" borderId="7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3" fontId="5" fillId="0" borderId="3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3" fontId="5" fillId="0" borderId="13" xfId="0" applyNumberFormat="1" applyFont="1" applyBorder="1" applyAlignment="1">
      <alignment vertical="top"/>
    </xf>
    <xf numFmtId="0" fontId="9" fillId="0" borderId="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58.25390625" style="0" customWidth="1"/>
    <col min="3" max="3" width="30.875" style="0" customWidth="1"/>
  </cols>
  <sheetData>
    <row r="1" spans="1:3" ht="12.75">
      <c r="A1" s="90"/>
      <c r="C1" s="55" t="s">
        <v>44</v>
      </c>
    </row>
    <row r="2" ht="12.75">
      <c r="C2" s="55" t="s">
        <v>7</v>
      </c>
    </row>
    <row r="3" ht="12.75">
      <c r="C3" s="56" t="s">
        <v>54</v>
      </c>
    </row>
    <row r="4" ht="12.75">
      <c r="C4" s="55" t="s">
        <v>64</v>
      </c>
    </row>
    <row r="5" ht="12.75">
      <c r="C5" s="55" t="s">
        <v>8</v>
      </c>
    </row>
    <row r="6" ht="12.75">
      <c r="C6" s="55" t="s">
        <v>65</v>
      </c>
    </row>
    <row r="7" spans="1:3" s="30" customFormat="1" ht="20.25">
      <c r="A7" s="28"/>
      <c r="B7" s="67" t="s">
        <v>55</v>
      </c>
      <c r="C7"/>
    </row>
    <row r="8" spans="1:3" ht="15">
      <c r="A8" s="1"/>
      <c r="B8" s="9"/>
      <c r="C8" s="3"/>
    </row>
    <row r="9" spans="1:3" s="30" customFormat="1" ht="18">
      <c r="A9" s="28" t="s">
        <v>0</v>
      </c>
      <c r="B9" s="29"/>
      <c r="C9" s="38"/>
    </row>
    <row r="10" spans="1:3" s="30" customFormat="1" ht="18.75" thickBot="1">
      <c r="A10" s="28"/>
      <c r="B10" s="29"/>
      <c r="C10" s="38" t="s">
        <v>1</v>
      </c>
    </row>
    <row r="11" spans="1:3" ht="13.5" thickBot="1">
      <c r="A11" s="14" t="s">
        <v>9</v>
      </c>
      <c r="B11" s="14" t="s">
        <v>10</v>
      </c>
      <c r="C11" s="13" t="s">
        <v>56</v>
      </c>
    </row>
    <row r="12" spans="1:3" s="30" customFormat="1" ht="18">
      <c r="A12" s="60" t="s">
        <v>29</v>
      </c>
      <c r="B12" s="40" t="s">
        <v>3</v>
      </c>
      <c r="C12" s="41">
        <v>450</v>
      </c>
    </row>
    <row r="13" spans="1:3" s="30" customFormat="1" ht="18">
      <c r="A13" s="60"/>
      <c r="B13" s="42" t="s">
        <v>11</v>
      </c>
      <c r="C13" s="41"/>
    </row>
    <row r="14" spans="1:3" s="30" customFormat="1" ht="18.75" thickBot="1">
      <c r="A14" s="60"/>
      <c r="B14" s="42" t="s">
        <v>12</v>
      </c>
      <c r="C14" s="21">
        <v>450</v>
      </c>
    </row>
    <row r="15" spans="1:3" s="30" customFormat="1" ht="18">
      <c r="A15" s="32">
        <v>700</v>
      </c>
      <c r="B15" s="48" t="s">
        <v>30</v>
      </c>
      <c r="C15" s="49">
        <f>SUM(C17:C19)</f>
        <v>2255000</v>
      </c>
    </row>
    <row r="16" spans="1:3" s="30" customFormat="1" ht="18">
      <c r="A16" s="31"/>
      <c r="B16" s="45" t="s">
        <v>11</v>
      </c>
      <c r="C16" s="41"/>
    </row>
    <row r="17" spans="1:3" s="30" customFormat="1" ht="18">
      <c r="A17" s="31"/>
      <c r="B17" s="42" t="s">
        <v>12</v>
      </c>
      <c r="C17" s="21">
        <v>2220000</v>
      </c>
    </row>
    <row r="18" spans="1:3" s="30" customFormat="1" ht="30">
      <c r="A18" s="31"/>
      <c r="B18" s="45" t="s">
        <v>53</v>
      </c>
      <c r="C18" s="71">
        <v>11000</v>
      </c>
    </row>
    <row r="19" spans="1:3" s="30" customFormat="1" ht="18.75" thickBot="1">
      <c r="A19" s="31"/>
      <c r="B19" s="45" t="s">
        <v>33</v>
      </c>
      <c r="C19" s="19">
        <v>24000</v>
      </c>
    </row>
    <row r="20" spans="1:3" s="16" customFormat="1" ht="18">
      <c r="A20" s="32">
        <v>750</v>
      </c>
      <c r="B20" s="48" t="s">
        <v>32</v>
      </c>
      <c r="C20" s="41">
        <f>SUM(C22:C24)</f>
        <v>203842</v>
      </c>
    </row>
    <row r="21" spans="1:3" s="16" customFormat="1" ht="18">
      <c r="A21" s="31"/>
      <c r="B21" s="45" t="s">
        <v>11</v>
      </c>
      <c r="C21" s="61"/>
    </row>
    <row r="22" spans="1:3" s="16" customFormat="1" ht="18">
      <c r="A22" s="31"/>
      <c r="B22" s="45" t="s">
        <v>12</v>
      </c>
      <c r="C22" s="21">
        <v>102842</v>
      </c>
    </row>
    <row r="23" spans="1:3" s="16" customFormat="1" ht="30">
      <c r="A23" s="31"/>
      <c r="B23" s="45" t="s">
        <v>47</v>
      </c>
      <c r="C23" s="71">
        <v>100000</v>
      </c>
    </row>
    <row r="24" spans="1:3" s="16" customFormat="1" ht="18.75" thickBot="1">
      <c r="A24" s="31"/>
      <c r="B24" s="45" t="s">
        <v>45</v>
      </c>
      <c r="C24" s="21">
        <v>1000</v>
      </c>
    </row>
    <row r="25" spans="1:3" s="30" customFormat="1" ht="36">
      <c r="A25" s="33">
        <v>754</v>
      </c>
      <c r="B25" s="48" t="s">
        <v>31</v>
      </c>
      <c r="C25" s="49">
        <f>C27</f>
        <v>18900</v>
      </c>
    </row>
    <row r="26" spans="1:3" s="30" customFormat="1" ht="18">
      <c r="A26" s="31"/>
      <c r="B26" s="50" t="s">
        <v>11</v>
      </c>
      <c r="C26" s="41"/>
    </row>
    <row r="27" spans="1:3" ht="15.75" thickBot="1">
      <c r="A27" s="11"/>
      <c r="B27" s="18" t="s">
        <v>25</v>
      </c>
      <c r="C27" s="19">
        <v>18900</v>
      </c>
    </row>
    <row r="28" spans="1:3" s="30" customFormat="1" ht="54">
      <c r="A28" s="31">
        <v>756</v>
      </c>
      <c r="B28" s="51" t="s">
        <v>15</v>
      </c>
      <c r="C28" s="41">
        <f>SUM(C30:C45)</f>
        <v>32077281</v>
      </c>
    </row>
    <row r="29" spans="1:3" s="30" customFormat="1" ht="18">
      <c r="A29" s="31"/>
      <c r="B29" s="50" t="s">
        <v>11</v>
      </c>
      <c r="C29" s="41"/>
    </row>
    <row r="30" spans="1:3" s="16" customFormat="1" ht="30">
      <c r="A30" s="15"/>
      <c r="B30" s="50" t="s">
        <v>48</v>
      </c>
      <c r="C30" s="21">
        <v>13772731</v>
      </c>
    </row>
    <row r="31" spans="1:3" s="16" customFormat="1" ht="45">
      <c r="A31" s="34"/>
      <c r="B31" s="50" t="s">
        <v>49</v>
      </c>
      <c r="C31" s="71">
        <v>300000</v>
      </c>
    </row>
    <row r="32" spans="1:3" s="16" customFormat="1" ht="15.75">
      <c r="A32" s="15"/>
      <c r="B32" s="45" t="s">
        <v>16</v>
      </c>
      <c r="C32" s="21">
        <v>110500</v>
      </c>
    </row>
    <row r="33" spans="1:3" s="16" customFormat="1" ht="15.75">
      <c r="A33" s="15"/>
      <c r="B33" s="45" t="s">
        <v>17</v>
      </c>
      <c r="C33" s="21">
        <v>19400</v>
      </c>
    </row>
    <row r="34" spans="1:3" s="16" customFormat="1" ht="15.75">
      <c r="A34" s="15"/>
      <c r="B34" s="45" t="s">
        <v>18</v>
      </c>
      <c r="C34" s="21">
        <v>13556600</v>
      </c>
    </row>
    <row r="35" spans="1:3" s="16" customFormat="1" ht="15.75">
      <c r="A35" s="15"/>
      <c r="B35" s="45" t="s">
        <v>19</v>
      </c>
      <c r="C35" s="21">
        <v>488000</v>
      </c>
    </row>
    <row r="36" spans="1:3" s="16" customFormat="1" ht="45">
      <c r="A36" s="15"/>
      <c r="B36" s="50" t="s">
        <v>57</v>
      </c>
      <c r="C36" s="21">
        <v>240000</v>
      </c>
    </row>
    <row r="37" spans="1:3" s="16" customFormat="1" ht="15.75">
      <c r="A37" s="15"/>
      <c r="B37" s="50" t="s">
        <v>46</v>
      </c>
      <c r="C37" s="71">
        <v>500000</v>
      </c>
    </row>
    <row r="38" spans="1:3" s="16" customFormat="1" ht="15.75">
      <c r="A38" s="15"/>
      <c r="B38" s="42" t="s">
        <v>20</v>
      </c>
      <c r="C38" s="21">
        <v>140000</v>
      </c>
    </row>
    <row r="39" spans="1:3" s="16" customFormat="1" ht="15">
      <c r="A39" s="20"/>
      <c r="B39" s="42" t="s">
        <v>21</v>
      </c>
      <c r="C39" s="21">
        <v>320000</v>
      </c>
    </row>
    <row r="40" spans="1:3" s="16" customFormat="1" ht="15">
      <c r="A40" s="20"/>
      <c r="B40" s="42" t="s">
        <v>45</v>
      </c>
      <c r="C40" s="21">
        <v>52050</v>
      </c>
    </row>
    <row r="41" spans="1:3" s="16" customFormat="1" ht="15">
      <c r="A41" s="20"/>
      <c r="B41" s="50" t="s">
        <v>14</v>
      </c>
      <c r="C41" s="21">
        <v>1200000</v>
      </c>
    </row>
    <row r="42" spans="1:3" s="16" customFormat="1" ht="15">
      <c r="A42" s="20"/>
      <c r="B42" s="42" t="s">
        <v>22</v>
      </c>
      <c r="C42" s="21">
        <v>1000</v>
      </c>
    </row>
    <row r="43" spans="1:3" s="16" customFormat="1" ht="15">
      <c r="A43" s="20"/>
      <c r="B43" s="42" t="s">
        <v>23</v>
      </c>
      <c r="C43" s="21">
        <v>650000</v>
      </c>
    </row>
    <row r="44" spans="1:3" s="16" customFormat="1" ht="30">
      <c r="A44" s="20"/>
      <c r="B44" s="66" t="s">
        <v>24</v>
      </c>
      <c r="C44" s="21">
        <v>650000</v>
      </c>
    </row>
    <row r="45" spans="1:3" s="16" customFormat="1" ht="30.75" thickBot="1">
      <c r="A45" s="17"/>
      <c r="B45" s="43" t="s">
        <v>53</v>
      </c>
      <c r="C45" s="77">
        <v>77000</v>
      </c>
    </row>
    <row r="46" spans="1:3" s="30" customFormat="1" ht="18">
      <c r="A46" s="31">
        <v>758</v>
      </c>
      <c r="B46" s="40" t="s">
        <v>6</v>
      </c>
      <c r="C46" s="41">
        <f>SUM(C48:C50)</f>
        <v>18682461</v>
      </c>
    </row>
    <row r="47" spans="1:3" s="30" customFormat="1" ht="18">
      <c r="A47" s="31"/>
      <c r="B47" s="42" t="s">
        <v>11</v>
      </c>
      <c r="C47" s="41"/>
    </row>
    <row r="48" spans="1:3" s="12" customFormat="1" ht="15">
      <c r="A48" s="22"/>
      <c r="B48" s="42" t="s">
        <v>26</v>
      </c>
      <c r="C48" s="21">
        <v>16421046</v>
      </c>
    </row>
    <row r="49" spans="1:3" s="12" customFormat="1" ht="15">
      <c r="A49" s="24"/>
      <c r="B49" s="42" t="s">
        <v>27</v>
      </c>
      <c r="C49" s="21">
        <v>2226095</v>
      </c>
    </row>
    <row r="50" spans="1:3" s="12" customFormat="1" ht="15.75" thickBot="1">
      <c r="A50" s="24"/>
      <c r="B50" s="42" t="s">
        <v>28</v>
      </c>
      <c r="C50" s="21">
        <v>35320</v>
      </c>
    </row>
    <row r="51" spans="1:3" s="12" customFormat="1" ht="18">
      <c r="A51" s="33">
        <v>801</v>
      </c>
      <c r="B51" s="72" t="s">
        <v>4</v>
      </c>
      <c r="C51" s="49">
        <f>SUM(C53:C54)</f>
        <v>104391</v>
      </c>
    </row>
    <row r="52" spans="1:3" s="12" customFormat="1" ht="18">
      <c r="A52" s="68"/>
      <c r="B52" s="42" t="s">
        <v>11</v>
      </c>
      <c r="C52" s="41"/>
    </row>
    <row r="53" spans="1:3" s="12" customFormat="1" ht="18">
      <c r="A53" s="68"/>
      <c r="B53" s="42" t="s">
        <v>50</v>
      </c>
      <c r="C53" s="21">
        <v>97591</v>
      </c>
    </row>
    <row r="54" spans="1:3" s="12" customFormat="1" ht="18.75" thickBot="1">
      <c r="A54" s="59"/>
      <c r="B54" s="39" t="s">
        <v>13</v>
      </c>
      <c r="C54" s="19">
        <v>6800</v>
      </c>
    </row>
    <row r="55" spans="1:3" s="12" customFormat="1" ht="18">
      <c r="A55" s="31">
        <v>853</v>
      </c>
      <c r="B55" s="40" t="s">
        <v>5</v>
      </c>
      <c r="C55" s="41">
        <f>SUM(C57:C58)</f>
        <v>603334</v>
      </c>
    </row>
    <row r="56" spans="1:3" s="12" customFormat="1" ht="15">
      <c r="A56" s="20"/>
      <c r="B56" s="42" t="s">
        <v>11</v>
      </c>
      <c r="C56" s="21"/>
    </row>
    <row r="57" spans="1:3" s="12" customFormat="1" ht="15">
      <c r="A57" s="20"/>
      <c r="B57" s="42" t="s">
        <v>50</v>
      </c>
      <c r="C57" s="21">
        <v>313634</v>
      </c>
    </row>
    <row r="58" spans="1:3" s="12" customFormat="1" ht="15.75" thickBot="1">
      <c r="A58" s="17"/>
      <c r="B58" s="63" t="s">
        <v>13</v>
      </c>
      <c r="C58" s="19">
        <v>289700</v>
      </c>
    </row>
    <row r="59" spans="1:3" s="12" customFormat="1" ht="18">
      <c r="A59" s="31">
        <v>854</v>
      </c>
      <c r="B59" s="64" t="s">
        <v>34</v>
      </c>
      <c r="C59" s="41">
        <f>SUM(C61:C62)</f>
        <v>771496</v>
      </c>
    </row>
    <row r="60" spans="1:3" s="12" customFormat="1" ht="18">
      <c r="A60" s="31"/>
      <c r="B60" s="62" t="s">
        <v>11</v>
      </c>
      <c r="C60" s="41"/>
    </row>
    <row r="61" spans="1:3" s="12" customFormat="1" ht="18">
      <c r="A61" s="31"/>
      <c r="B61" s="42" t="s">
        <v>50</v>
      </c>
      <c r="C61" s="21">
        <v>11496</v>
      </c>
    </row>
    <row r="62" spans="1:3" s="12" customFormat="1" ht="15.75" thickBot="1">
      <c r="A62" s="17"/>
      <c r="B62" s="63" t="s">
        <v>13</v>
      </c>
      <c r="C62" s="19">
        <v>760000</v>
      </c>
    </row>
    <row r="63" spans="1:3" s="30" customFormat="1" ht="28.5" customHeight="1" thickBot="1">
      <c r="A63" s="88" t="s">
        <v>59</v>
      </c>
      <c r="B63" s="89"/>
      <c r="C63" s="57">
        <f>SUM(C12+C15+C20+C25+C28+C46+C51+C55+C59)</f>
        <v>54717155</v>
      </c>
    </row>
    <row r="64" spans="1:3" ht="15.75" thickTop="1">
      <c r="A64" s="6"/>
      <c r="B64" s="10"/>
      <c r="C64" s="7"/>
    </row>
    <row r="65" spans="1:3" ht="15">
      <c r="A65" s="6"/>
      <c r="B65" s="10"/>
      <c r="C65" s="7"/>
    </row>
    <row r="66" spans="1:3" ht="15">
      <c r="A66" s="6"/>
      <c r="B66" s="10"/>
      <c r="C66" s="7"/>
    </row>
    <row r="67" spans="1:3" ht="15">
      <c r="A67" s="6"/>
      <c r="B67" s="10"/>
      <c r="C67" s="7"/>
    </row>
    <row r="68" spans="1:3" ht="15">
      <c r="A68" s="6"/>
      <c r="B68" s="10"/>
      <c r="C68" s="7"/>
    </row>
    <row r="69" spans="1:3" s="30" customFormat="1" ht="18">
      <c r="A69" s="28" t="s">
        <v>35</v>
      </c>
      <c r="B69" s="36"/>
      <c r="C69" s="37"/>
    </row>
    <row r="70" spans="1:3" s="30" customFormat="1" ht="18">
      <c r="A70" s="28"/>
      <c r="B70" s="36"/>
      <c r="C70" s="37"/>
    </row>
    <row r="71" spans="1:3" s="16" customFormat="1" ht="16.5" thickBot="1">
      <c r="A71" s="25"/>
      <c r="B71" s="26"/>
      <c r="C71" s="27"/>
    </row>
    <row r="72" spans="1:3" ht="13.5" thickBot="1">
      <c r="A72" s="14" t="s">
        <v>2</v>
      </c>
      <c r="B72" s="14" t="s">
        <v>10</v>
      </c>
      <c r="C72" s="13" t="s">
        <v>56</v>
      </c>
    </row>
    <row r="73" spans="1:3" s="30" customFormat="1" ht="18">
      <c r="A73" s="31">
        <v>750</v>
      </c>
      <c r="B73" s="44" t="s">
        <v>32</v>
      </c>
      <c r="C73" s="41">
        <f>C75</f>
        <v>187500</v>
      </c>
    </row>
    <row r="74" spans="1:3" s="30" customFormat="1" ht="18">
      <c r="A74" s="31"/>
      <c r="B74" s="45" t="s">
        <v>11</v>
      </c>
      <c r="C74" s="41"/>
    </row>
    <row r="75" spans="1:3" ht="60.75" thickBot="1">
      <c r="A75" s="5"/>
      <c r="B75" s="43" t="s">
        <v>51</v>
      </c>
      <c r="C75" s="76">
        <v>187500</v>
      </c>
    </row>
    <row r="76" spans="1:3" ht="54">
      <c r="A76" s="33">
        <v>751</v>
      </c>
      <c r="B76" s="52" t="s">
        <v>36</v>
      </c>
      <c r="C76" s="53">
        <f>SUM(C78)</f>
        <v>7700</v>
      </c>
    </row>
    <row r="77" spans="1:3" ht="15.75">
      <c r="A77" s="15"/>
      <c r="B77" s="45" t="s">
        <v>11</v>
      </c>
      <c r="C77" s="54"/>
    </row>
    <row r="78" spans="1:3" ht="60.75" thickBot="1">
      <c r="A78" s="5"/>
      <c r="B78" s="43" t="s">
        <v>51</v>
      </c>
      <c r="C78" s="77">
        <v>7700</v>
      </c>
    </row>
    <row r="79" spans="1:3" s="30" customFormat="1" ht="36">
      <c r="A79" s="31">
        <v>754</v>
      </c>
      <c r="B79" s="44" t="s">
        <v>37</v>
      </c>
      <c r="C79" s="41">
        <f>SUM(C81)</f>
        <v>1170</v>
      </c>
    </row>
    <row r="80" spans="1:3" s="16" customFormat="1" ht="15">
      <c r="A80" s="20"/>
      <c r="B80" s="45" t="s">
        <v>11</v>
      </c>
      <c r="C80" s="54"/>
    </row>
    <row r="81" spans="1:3" s="12" customFormat="1" ht="60.75" thickBot="1">
      <c r="A81" s="23"/>
      <c r="B81" s="43" t="s">
        <v>51</v>
      </c>
      <c r="C81" s="77">
        <v>1170</v>
      </c>
    </row>
    <row r="82" spans="1:3" s="30" customFormat="1" ht="18">
      <c r="A82" s="31">
        <v>853</v>
      </c>
      <c r="B82" s="40" t="s">
        <v>5</v>
      </c>
      <c r="C82" s="41">
        <f>SUM(C84:C84)</f>
        <v>3663000</v>
      </c>
    </row>
    <row r="83" spans="1:3" s="30" customFormat="1" ht="18">
      <c r="A83" s="31"/>
      <c r="B83" s="42" t="s">
        <v>11</v>
      </c>
      <c r="C83" s="41"/>
    </row>
    <row r="84" spans="1:3" s="30" customFormat="1" ht="60.75" thickBot="1">
      <c r="A84" s="31"/>
      <c r="B84" s="43" t="s">
        <v>51</v>
      </c>
      <c r="C84" s="78">
        <v>3663000</v>
      </c>
    </row>
    <row r="85" spans="1:3" s="30" customFormat="1" ht="36">
      <c r="A85" s="32">
        <v>900</v>
      </c>
      <c r="B85" s="65" t="s">
        <v>38</v>
      </c>
      <c r="C85" s="49">
        <f>SUM(C87:C88)</f>
        <v>366000</v>
      </c>
    </row>
    <row r="86" spans="1:3" s="30" customFormat="1" ht="18">
      <c r="A86" s="46"/>
      <c r="B86" s="47" t="s">
        <v>11</v>
      </c>
      <c r="C86" s="41"/>
    </row>
    <row r="87" spans="1:3" s="30" customFormat="1" ht="60">
      <c r="A87" s="46"/>
      <c r="B87" s="45" t="s">
        <v>51</v>
      </c>
      <c r="C87" s="21">
        <v>236000</v>
      </c>
    </row>
    <row r="88" spans="1:3" s="16" customFormat="1" ht="60.75" thickBot="1">
      <c r="A88" s="73"/>
      <c r="B88" s="45" t="s">
        <v>62</v>
      </c>
      <c r="C88" s="78">
        <v>130000</v>
      </c>
    </row>
    <row r="89" spans="1:3" s="30" customFormat="1" ht="21" customHeight="1" thickBot="1">
      <c r="A89" s="83" t="s">
        <v>58</v>
      </c>
      <c r="B89" s="84"/>
      <c r="C89" s="35">
        <f>(C73+C76+C79+C82+C85)</f>
        <v>4225370</v>
      </c>
    </row>
    <row r="90" spans="1:3" ht="14.25">
      <c r="A90" s="2"/>
      <c r="B90" s="9"/>
      <c r="C90" s="8"/>
    </row>
    <row r="91" spans="1:3" ht="14.25">
      <c r="A91" s="2"/>
      <c r="B91" s="9"/>
      <c r="C91" s="8"/>
    </row>
    <row r="92" spans="1:3" ht="14.25">
      <c r="A92" s="2"/>
      <c r="B92" s="9"/>
      <c r="C92" s="8"/>
    </row>
    <row r="93" spans="1:3" ht="46.5" customHeight="1">
      <c r="A93" s="87" t="s">
        <v>39</v>
      </c>
      <c r="B93" s="87"/>
      <c r="C93" s="87"/>
    </row>
    <row r="94" spans="1:3" ht="16.5" thickBot="1">
      <c r="A94" s="25"/>
      <c r="B94" s="26"/>
      <c r="C94" s="27"/>
    </row>
    <row r="95" spans="1:3" ht="13.5" thickBot="1">
      <c r="A95" s="14" t="s">
        <v>2</v>
      </c>
      <c r="B95" s="14" t="s">
        <v>10</v>
      </c>
      <c r="C95" s="13" t="s">
        <v>56</v>
      </c>
    </row>
    <row r="96" spans="1:3" ht="18">
      <c r="A96" s="31">
        <v>710</v>
      </c>
      <c r="B96" s="44" t="s">
        <v>40</v>
      </c>
      <c r="C96" s="41">
        <f>C98</f>
        <v>4000</v>
      </c>
    </row>
    <row r="97" spans="1:3" ht="18">
      <c r="A97" s="31"/>
      <c r="B97" s="45" t="s">
        <v>11</v>
      </c>
      <c r="C97" s="41"/>
    </row>
    <row r="98" spans="1:3" ht="45.75" thickBot="1">
      <c r="A98" s="5"/>
      <c r="B98" s="43" t="s">
        <v>52</v>
      </c>
      <c r="C98" s="74">
        <v>4000</v>
      </c>
    </row>
    <row r="99" spans="1:3" ht="18">
      <c r="A99" s="31">
        <v>853</v>
      </c>
      <c r="B99" s="44" t="s">
        <v>5</v>
      </c>
      <c r="C99" s="41">
        <f>SUM(C101+C102+C103)</f>
        <v>382700</v>
      </c>
    </row>
    <row r="100" spans="1:3" ht="15">
      <c r="A100" s="4"/>
      <c r="B100" s="45" t="s">
        <v>11</v>
      </c>
      <c r="C100" s="69"/>
    </row>
    <row r="101" spans="1:3" ht="45">
      <c r="A101" s="4"/>
      <c r="B101" s="79" t="s">
        <v>61</v>
      </c>
      <c r="C101" s="80">
        <v>65400</v>
      </c>
    </row>
    <row r="102" spans="1:3" ht="45">
      <c r="A102" s="4"/>
      <c r="B102" s="81" t="s">
        <v>63</v>
      </c>
      <c r="C102" s="82">
        <v>9600</v>
      </c>
    </row>
    <row r="103" spans="1:3" ht="45.75" thickBot="1">
      <c r="A103" s="5"/>
      <c r="B103" s="70" t="s">
        <v>42</v>
      </c>
      <c r="C103" s="74">
        <v>307700</v>
      </c>
    </row>
    <row r="104" spans="1:3" ht="36">
      <c r="A104" s="31">
        <v>921</v>
      </c>
      <c r="B104" s="44" t="s">
        <v>41</v>
      </c>
      <c r="C104" s="41">
        <f>SUM(C106)</f>
        <v>70000</v>
      </c>
    </row>
    <row r="105" spans="1:3" ht="15">
      <c r="A105" s="20"/>
      <c r="B105" s="45" t="s">
        <v>11</v>
      </c>
      <c r="C105" s="54"/>
    </row>
    <row r="106" spans="1:3" ht="45.75" thickBot="1">
      <c r="A106" s="20"/>
      <c r="B106" s="66" t="s">
        <v>42</v>
      </c>
      <c r="C106" s="75">
        <v>70000</v>
      </c>
    </row>
    <row r="107" spans="1:3" ht="57.75" customHeight="1" thickBot="1">
      <c r="A107" s="83" t="s">
        <v>43</v>
      </c>
      <c r="B107" s="84"/>
      <c r="C107" s="35">
        <f>(C96+C104+C99)</f>
        <v>456700</v>
      </c>
    </row>
    <row r="108" spans="1:3" ht="39" customHeight="1" thickBot="1">
      <c r="A108" s="85" t="s">
        <v>60</v>
      </c>
      <c r="B108" s="86"/>
      <c r="C108" s="58">
        <f>SUM(C63+C89+C107)</f>
        <v>59399225</v>
      </c>
    </row>
    <row r="109" ht="13.5" thickTop="1"/>
  </sheetData>
  <mergeCells count="5">
    <mergeCell ref="A107:B107"/>
    <mergeCell ref="A108:B108"/>
    <mergeCell ref="A93:C93"/>
    <mergeCell ref="A63:B63"/>
    <mergeCell ref="A89:B89"/>
  </mergeCells>
  <printOptions/>
  <pageMargins left="0.75" right="0.36" top="1.2" bottom="1.29" header="0.5" footer="0.5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realwyd</dc:title>
  <dc:subject>realizacja wydatków za miesiąc</dc:subject>
  <dc:creator>Wydział</dc:creator>
  <cp:keywords>realizacja</cp:keywords>
  <dc:description/>
  <cp:lastModifiedBy>um</cp:lastModifiedBy>
  <cp:lastPrinted>2003-03-27T07:50:54Z</cp:lastPrinted>
  <dcterms:created xsi:type="dcterms:W3CDTF">1999-12-27T12:33:40Z</dcterms:created>
  <dcterms:modified xsi:type="dcterms:W3CDTF">2003-04-01T10:07:41Z</dcterms:modified>
  <cp:category/>
  <cp:version/>
  <cp:contentType/>
  <cp:contentStatus/>
</cp:coreProperties>
</file>